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A121967-6BFB-4F0D-9B5D-382539E93EF4}" xr6:coauthVersionLast="47" xr6:coauthVersionMax="47" xr10:uidLastSave="{00000000-0000-0000-0000-000000000000}"/>
  <bookViews>
    <workbookView xWindow="-120" yWindow="-120" windowWidth="29040" windowHeight="15840" xr2:uid="{BD51BB2F-6BF6-40B2-8271-FEA112C46B7A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9" i="1" l="1"/>
  <c r="G139" i="1" s="1"/>
  <c r="H139" i="1" s="1"/>
  <c r="F138" i="1"/>
  <c r="G138" i="1" s="1"/>
  <c r="H138" i="1" s="1"/>
  <c r="F137" i="1"/>
  <c r="G137" i="1" s="1"/>
  <c r="H137" i="1" s="1"/>
  <c r="F136" i="1"/>
  <c r="G136" i="1" s="1"/>
  <c r="H136" i="1" s="1"/>
  <c r="F135" i="1"/>
  <c r="G135" i="1" s="1"/>
  <c r="H135" i="1" s="1"/>
  <c r="F134" i="1"/>
  <c r="G134" i="1" s="1"/>
  <c r="H134" i="1" s="1"/>
  <c r="F133" i="1"/>
  <c r="G133" i="1" s="1"/>
  <c r="H133" i="1" s="1"/>
  <c r="F132" i="1"/>
  <c r="G132" i="1" s="1"/>
  <c r="H132" i="1" s="1"/>
  <c r="F131" i="1"/>
  <c r="G131" i="1" s="1"/>
  <c r="H131" i="1" s="1"/>
  <c r="F130" i="1"/>
  <c r="G130" i="1" s="1"/>
  <c r="H130" i="1" s="1"/>
  <c r="F129" i="1"/>
  <c r="G129" i="1" s="1"/>
  <c r="H129" i="1" s="1"/>
  <c r="F128" i="1"/>
  <c r="G128" i="1" s="1"/>
  <c r="H128" i="1" s="1"/>
  <c r="F127" i="1"/>
  <c r="G127" i="1" s="1"/>
  <c r="H127" i="1" s="1"/>
  <c r="F126" i="1"/>
  <c r="G126" i="1" s="1"/>
  <c r="H126" i="1" s="1"/>
  <c r="F125" i="1"/>
  <c r="G125" i="1" s="1"/>
  <c r="H125" i="1" s="1"/>
  <c r="H124" i="1"/>
  <c r="F124" i="1"/>
  <c r="H123" i="1"/>
  <c r="F123" i="1"/>
  <c r="F122" i="1"/>
  <c r="G122" i="1" s="1"/>
  <c r="H122" i="1" s="1"/>
  <c r="F121" i="1"/>
  <c r="G121" i="1" s="1"/>
  <c r="H121" i="1" s="1"/>
  <c r="F120" i="1"/>
  <c r="G120" i="1" s="1"/>
  <c r="H120" i="1" s="1"/>
  <c r="F119" i="1"/>
  <c r="G119" i="1" s="1"/>
  <c r="H119" i="1" s="1"/>
  <c r="F118" i="1"/>
  <c r="G118" i="1" s="1"/>
  <c r="H118" i="1" s="1"/>
  <c r="F117" i="1"/>
  <c r="G117" i="1" s="1"/>
  <c r="H117" i="1" s="1"/>
  <c r="F116" i="1"/>
  <c r="G116" i="1" s="1"/>
  <c r="H116" i="1" s="1"/>
  <c r="F115" i="1"/>
  <c r="G115" i="1" s="1"/>
  <c r="H115" i="1" s="1"/>
  <c r="F114" i="1"/>
  <c r="G114" i="1" s="1"/>
  <c r="H114" i="1" s="1"/>
  <c r="H112" i="1"/>
  <c r="F112" i="1"/>
  <c r="F111" i="1"/>
  <c r="G111" i="1" s="1"/>
  <c r="H111" i="1" s="1"/>
  <c r="F110" i="1"/>
  <c r="G110" i="1" s="1"/>
  <c r="H110" i="1" s="1"/>
  <c r="F109" i="1"/>
  <c r="G109" i="1" s="1"/>
  <c r="H109" i="1" s="1"/>
  <c r="F108" i="1"/>
  <c r="G108" i="1" s="1"/>
  <c r="H108" i="1" s="1"/>
  <c r="F107" i="1"/>
  <c r="G107" i="1" s="1"/>
  <c r="H107" i="1" s="1"/>
  <c r="F106" i="1"/>
  <c r="G106" i="1" s="1"/>
  <c r="H106" i="1" s="1"/>
  <c r="F105" i="1"/>
  <c r="G105" i="1" s="1"/>
  <c r="H105" i="1" s="1"/>
  <c r="F104" i="1"/>
  <c r="G104" i="1" s="1"/>
  <c r="H104" i="1" s="1"/>
  <c r="F103" i="1"/>
  <c r="G103" i="1" s="1"/>
  <c r="H103" i="1" s="1"/>
  <c r="F102" i="1"/>
  <c r="G102" i="1" s="1"/>
  <c r="H102" i="1" s="1"/>
  <c r="F101" i="1"/>
  <c r="G101" i="1" s="1"/>
  <c r="H101" i="1" s="1"/>
  <c r="F100" i="1"/>
  <c r="G100" i="1" s="1"/>
  <c r="H100" i="1" s="1"/>
  <c r="F99" i="1"/>
  <c r="G99" i="1" s="1"/>
  <c r="H99" i="1" s="1"/>
  <c r="F98" i="1"/>
  <c r="G98" i="1" s="1"/>
  <c r="H98" i="1" s="1"/>
  <c r="F97" i="1"/>
  <c r="G97" i="1" s="1"/>
  <c r="H97" i="1" s="1"/>
  <c r="F96" i="1"/>
  <c r="G96" i="1" s="1"/>
  <c r="H96" i="1" s="1"/>
  <c r="F95" i="1"/>
  <c r="G95" i="1" s="1"/>
  <c r="H95" i="1" s="1"/>
  <c r="F94" i="1"/>
  <c r="G94" i="1" s="1"/>
  <c r="H94" i="1" s="1"/>
  <c r="F93" i="1"/>
  <c r="G93" i="1" s="1"/>
  <c r="H93" i="1" s="1"/>
  <c r="F92" i="1"/>
  <c r="G92" i="1" s="1"/>
  <c r="H92" i="1" s="1"/>
  <c r="F90" i="1"/>
  <c r="G90" i="1" s="1"/>
  <c r="H90" i="1" s="1"/>
  <c r="F89" i="1"/>
  <c r="G89" i="1" s="1"/>
  <c r="H89" i="1" s="1"/>
  <c r="F88" i="1"/>
  <c r="G88" i="1" s="1"/>
  <c r="H88" i="1" s="1"/>
  <c r="F87" i="1"/>
  <c r="G87" i="1" s="1"/>
  <c r="H87" i="1" s="1"/>
  <c r="F86" i="1"/>
  <c r="G86" i="1" s="1"/>
  <c r="H86" i="1" s="1"/>
  <c r="F85" i="1"/>
  <c r="G85" i="1" s="1"/>
  <c r="H85" i="1" s="1"/>
  <c r="F84" i="1"/>
  <c r="G84" i="1" s="1"/>
  <c r="H84" i="1" s="1"/>
  <c r="F82" i="1"/>
  <c r="G82" i="1" s="1"/>
  <c r="H82" i="1" s="1"/>
  <c r="F81" i="1"/>
  <c r="G81" i="1" s="1"/>
  <c r="H81" i="1" s="1"/>
  <c r="F80" i="1"/>
  <c r="G80" i="1" s="1"/>
  <c r="H80" i="1" s="1"/>
  <c r="F79" i="1"/>
  <c r="G79" i="1" s="1"/>
  <c r="H79" i="1" s="1"/>
  <c r="F77" i="1"/>
  <c r="G77" i="1" s="1"/>
  <c r="H77" i="1" s="1"/>
  <c r="F76" i="1"/>
  <c r="G76" i="1" s="1"/>
  <c r="H76" i="1" s="1"/>
  <c r="F75" i="1"/>
  <c r="G75" i="1" s="1"/>
  <c r="H75" i="1" s="1"/>
  <c r="F74" i="1"/>
  <c r="G74" i="1" s="1"/>
  <c r="H74" i="1" s="1"/>
  <c r="F73" i="1"/>
  <c r="G73" i="1" s="1"/>
  <c r="H73" i="1" s="1"/>
  <c r="F72" i="1"/>
  <c r="G72" i="1" s="1"/>
  <c r="H72" i="1" s="1"/>
  <c r="F71" i="1"/>
  <c r="G71" i="1" s="1"/>
  <c r="H71" i="1" s="1"/>
  <c r="F70" i="1"/>
  <c r="G70" i="1" s="1"/>
  <c r="H70" i="1" s="1"/>
  <c r="F69" i="1"/>
  <c r="G69" i="1" s="1"/>
  <c r="H69" i="1" s="1"/>
  <c r="F68" i="1"/>
  <c r="G68" i="1" s="1"/>
  <c r="H68" i="1" s="1"/>
  <c r="F67" i="1"/>
  <c r="G67" i="1" s="1"/>
  <c r="H67" i="1" s="1"/>
  <c r="F65" i="1"/>
  <c r="G65" i="1" s="1"/>
  <c r="H65" i="1" s="1"/>
  <c r="F64" i="1"/>
  <c r="G64" i="1" s="1"/>
  <c r="H64" i="1" s="1"/>
  <c r="F63" i="1"/>
  <c r="G63" i="1" s="1"/>
  <c r="H63" i="1" s="1"/>
  <c r="F62" i="1"/>
  <c r="G62" i="1" s="1"/>
  <c r="H62" i="1" s="1"/>
  <c r="F61" i="1"/>
  <c r="G61" i="1" s="1"/>
  <c r="H61" i="1" s="1"/>
  <c r="F60" i="1"/>
  <c r="G60" i="1" s="1"/>
  <c r="H60" i="1" s="1"/>
  <c r="F59" i="1"/>
  <c r="G59" i="1" s="1"/>
  <c r="H59" i="1" s="1"/>
  <c r="F58" i="1"/>
  <c r="G58" i="1" s="1"/>
  <c r="H58" i="1" s="1"/>
  <c r="F56" i="1"/>
  <c r="G56" i="1" s="1"/>
  <c r="H56" i="1" s="1"/>
  <c r="F55" i="1"/>
  <c r="G55" i="1" s="1"/>
  <c r="H55" i="1" s="1"/>
  <c r="F54" i="1"/>
  <c r="G54" i="1" s="1"/>
  <c r="H54" i="1" s="1"/>
  <c r="F53" i="1"/>
  <c r="G53" i="1" s="1"/>
  <c r="H53" i="1" s="1"/>
  <c r="F52" i="1"/>
  <c r="G52" i="1" s="1"/>
  <c r="H52" i="1" s="1"/>
  <c r="F51" i="1"/>
  <c r="G51" i="1" s="1"/>
  <c r="H51" i="1" s="1"/>
  <c r="F50" i="1"/>
  <c r="G50" i="1" s="1"/>
  <c r="H50" i="1" s="1"/>
  <c r="F49" i="1"/>
  <c r="G49" i="1" s="1"/>
  <c r="H49" i="1" s="1"/>
  <c r="F47" i="1"/>
  <c r="G47" i="1" s="1"/>
  <c r="H47" i="1" s="1"/>
  <c r="F46" i="1"/>
  <c r="G46" i="1" s="1"/>
  <c r="H46" i="1" s="1"/>
  <c r="F45" i="1"/>
  <c r="G45" i="1" s="1"/>
  <c r="H45" i="1" s="1"/>
  <c r="F44" i="1"/>
  <c r="G44" i="1" s="1"/>
  <c r="H44" i="1" s="1"/>
  <c r="F43" i="1"/>
  <c r="G43" i="1" s="1"/>
  <c r="H43" i="1" s="1"/>
  <c r="F42" i="1"/>
  <c r="G42" i="1" s="1"/>
  <c r="H42" i="1" s="1"/>
  <c r="F41" i="1"/>
  <c r="G41" i="1" s="1"/>
  <c r="H41" i="1" s="1"/>
  <c r="F40" i="1"/>
  <c r="G40" i="1" s="1"/>
  <c r="H40" i="1" s="1"/>
  <c r="F39" i="1"/>
  <c r="G39" i="1" s="1"/>
  <c r="H39" i="1" s="1"/>
  <c r="F38" i="1"/>
  <c r="G38" i="1" s="1"/>
  <c r="H38" i="1" s="1"/>
  <c r="F37" i="1"/>
  <c r="G37" i="1" s="1"/>
  <c r="H37" i="1" s="1"/>
  <c r="F36" i="1"/>
  <c r="G36" i="1" s="1"/>
  <c r="H36" i="1" s="1"/>
  <c r="F35" i="1"/>
  <c r="G35" i="1" s="1"/>
  <c r="H35" i="1" s="1"/>
  <c r="F34" i="1"/>
  <c r="G34" i="1" s="1"/>
  <c r="H34" i="1" s="1"/>
  <c r="F33" i="1"/>
  <c r="G33" i="1" s="1"/>
  <c r="H33" i="1" s="1"/>
  <c r="F32" i="1"/>
  <c r="G32" i="1" s="1"/>
  <c r="H32" i="1" s="1"/>
  <c r="F31" i="1"/>
  <c r="G31" i="1" s="1"/>
  <c r="H31" i="1" s="1"/>
  <c r="F29" i="1"/>
  <c r="G29" i="1" s="1"/>
  <c r="H29" i="1" s="1"/>
  <c r="F28" i="1"/>
  <c r="G28" i="1" s="1"/>
  <c r="H28" i="1" s="1"/>
  <c r="F27" i="1"/>
  <c r="G27" i="1" s="1"/>
  <c r="H27" i="1" s="1"/>
  <c r="F26" i="1"/>
  <c r="G26" i="1" s="1"/>
  <c r="H26" i="1" s="1"/>
  <c r="F25" i="1"/>
  <c r="G25" i="1" s="1"/>
  <c r="H25" i="1" s="1"/>
  <c r="G23" i="1"/>
  <c r="H23" i="1" s="1"/>
  <c r="G22" i="1"/>
  <c r="H22" i="1" s="1"/>
  <c r="F21" i="1"/>
  <c r="G21" i="1" s="1"/>
  <c r="H21" i="1" s="1"/>
  <c r="F20" i="1"/>
  <c r="G20" i="1" s="1"/>
  <c r="H20" i="1" s="1"/>
  <c r="F19" i="1"/>
  <c r="G19" i="1" s="1"/>
  <c r="H19" i="1" s="1"/>
  <c r="F18" i="1"/>
  <c r="G18" i="1" s="1"/>
  <c r="H18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F13" i="1"/>
  <c r="F141" i="1" s="1"/>
  <c r="G141" i="1" s="1"/>
  <c r="H141" i="1" s="1"/>
  <c r="F12" i="1"/>
  <c r="G12" i="1" s="1"/>
  <c r="H12" i="1" s="1"/>
  <c r="F11" i="1"/>
  <c r="G11" i="1" s="1"/>
  <c r="H11" i="1" s="1"/>
  <c r="F10" i="1"/>
  <c r="G10" i="1" s="1"/>
  <c r="H10" i="1" s="1"/>
  <c r="F9" i="1"/>
  <c r="G9" i="1" s="1"/>
  <c r="H9" i="1" s="1"/>
  <c r="F8" i="1"/>
  <c r="F140" i="1" s="1"/>
  <c r="G140" i="1" s="1"/>
  <c r="H140" i="1" s="1"/>
  <c r="F7" i="1"/>
  <c r="G7" i="1" s="1"/>
  <c r="H7" i="1" s="1"/>
  <c r="F6" i="1"/>
  <c r="G6" i="1" s="1"/>
  <c r="H6" i="1" s="1"/>
  <c r="G13" i="1" l="1"/>
  <c r="H13" i="1" s="1"/>
  <c r="G8" i="1"/>
  <c r="H8" i="1" s="1"/>
</calcChain>
</file>

<file path=xl/sharedStrings.xml><?xml version="1.0" encoding="utf-8"?>
<sst xmlns="http://schemas.openxmlformats.org/spreadsheetml/2006/main" count="398" uniqueCount="190">
  <si>
    <t>рублей с НДС 20%</t>
  </si>
  <si>
    <t>№ позиции</t>
  </si>
  <si>
    <t>Наименование работ</t>
  </si>
  <si>
    <t>Ед.изм.</t>
  </si>
  <si>
    <t>Стоимость в рублях</t>
  </si>
  <si>
    <t>Стоимость без учета материалов 2021</t>
  </si>
  <si>
    <t>Стоимость без учета материалов</t>
  </si>
  <si>
    <t>Прокладка труб водоснабжения ,канализации,отопления (в составе комплексного ремонта)</t>
  </si>
  <si>
    <t>Разводка труб канализации и водоснабжения</t>
  </si>
  <si>
    <t>точка</t>
  </si>
  <si>
    <t>от 869</t>
  </si>
  <si>
    <t>Разводка труб отопления</t>
  </si>
  <si>
    <t>Установка радиатора на штатное место</t>
  </si>
  <si>
    <t>шт.</t>
  </si>
  <si>
    <t>от 969</t>
  </si>
  <si>
    <t>Установка радиатора на новое место</t>
  </si>
  <si>
    <t>Установка насоса</t>
  </si>
  <si>
    <t>от 1069</t>
  </si>
  <si>
    <t>Установка счетчика на пластик</t>
  </si>
  <si>
    <t>от 619</t>
  </si>
  <si>
    <t>Установка счетчика на металл</t>
  </si>
  <si>
    <t>от 669</t>
  </si>
  <si>
    <t>Монтаж стояка отопления</t>
  </si>
  <si>
    <t>от 1569</t>
  </si>
  <si>
    <t>Монтаж стояка канализации</t>
  </si>
  <si>
    <t>Установка котла на пластик</t>
  </si>
  <si>
    <t>от 4069</t>
  </si>
  <si>
    <t>Установка котла на металл</t>
  </si>
  <si>
    <t>от 5069</t>
  </si>
  <si>
    <t>Установка колонки</t>
  </si>
  <si>
    <t>Установка манжета резинового (уплотнительное кольцо)</t>
  </si>
  <si>
    <t>от 369</t>
  </si>
  <si>
    <t>Установка гребенки</t>
  </si>
  <si>
    <t>от 569</t>
  </si>
  <si>
    <t>Установка терморегулятора</t>
  </si>
  <si>
    <t>Разборка и сборка технического (существующего) шкафа при замене труб</t>
  </si>
  <si>
    <t>Монтаж труб водоснабжения или канализации</t>
  </si>
  <si>
    <t>п/м</t>
  </si>
  <si>
    <t>Монтаж труб отопления</t>
  </si>
  <si>
    <t>Установка полотенцесушителя</t>
  </si>
  <si>
    <t>Установка полотенцесушителя на штатное место</t>
  </si>
  <si>
    <t>от 769</t>
  </si>
  <si>
    <t>Монтаж стояков до 32мм с переврезкой (длинной до 3м)</t>
  </si>
  <si>
    <t>Установка 5 элементов (байпас)</t>
  </si>
  <si>
    <t>Установка 11-ти элементов (байпас)</t>
  </si>
  <si>
    <t>от 1369</t>
  </si>
  <si>
    <t>Врезка фитингов в действующую подводку</t>
  </si>
  <si>
    <t>Установка сан фаянса</t>
  </si>
  <si>
    <t>Установка тюльпана</t>
  </si>
  <si>
    <t>Установка тюльпана - полуподиум</t>
  </si>
  <si>
    <t>Установка раковины</t>
  </si>
  <si>
    <t>Установка мойки</t>
  </si>
  <si>
    <t>Установка мойки с подключением сифона</t>
  </si>
  <si>
    <t>Установка напольного компакта</t>
  </si>
  <si>
    <t>Установка навесного компакта</t>
  </si>
  <si>
    <t>Установка встроеного компакта</t>
  </si>
  <si>
    <t>Установка напольного биде</t>
  </si>
  <si>
    <t>Установка навесного биде</t>
  </si>
  <si>
    <t>Установка встроеного биде</t>
  </si>
  <si>
    <t>Установка кронштейнов компакта</t>
  </si>
  <si>
    <t>от 269</t>
  </si>
  <si>
    <t>Установка арматуры (регулировка) бочков</t>
  </si>
  <si>
    <t>к-т</t>
  </si>
  <si>
    <t>Установка крышки компакта</t>
  </si>
  <si>
    <t>от 419</t>
  </si>
  <si>
    <t>Установка крышки биде</t>
  </si>
  <si>
    <t>Расчеканка труб (чугун на пластик)</t>
  </si>
  <si>
    <t>Сборка подстолья для мойки</t>
  </si>
  <si>
    <t>Установка ванн</t>
  </si>
  <si>
    <t>Установка ванн прямоугольных - акрил</t>
  </si>
  <si>
    <t>Установка ванн прямоугольных - чугун</t>
  </si>
  <si>
    <t>от 1269</t>
  </si>
  <si>
    <t>Установка ванн угловых</t>
  </si>
  <si>
    <t>Установка ванны с гидромассажем</t>
  </si>
  <si>
    <t>от 2569</t>
  </si>
  <si>
    <t>Установка ванны джакузи</t>
  </si>
  <si>
    <t>Монтаж фартука раздвижного</t>
  </si>
  <si>
    <t>м.кв.</t>
  </si>
  <si>
    <t>от 319</t>
  </si>
  <si>
    <t>Замена фартука демонтаж-монтаж</t>
  </si>
  <si>
    <t>Монтаж обвязки чугун или полуавтомат (слив-перелив) при установке</t>
  </si>
  <si>
    <t>от 7569</t>
  </si>
  <si>
    <t>Установка смесителя</t>
  </si>
  <si>
    <t>Установка/замена сифона</t>
  </si>
  <si>
    <t>от 519</t>
  </si>
  <si>
    <t>Установка смесителя с душем для ванной комнаты</t>
  </si>
  <si>
    <t>Установка смесителя терморегулирующего</t>
  </si>
  <si>
    <t>Установка электронного смесителя</t>
  </si>
  <si>
    <t>Установка смесителя для биде</t>
  </si>
  <si>
    <t>Установка крана</t>
  </si>
  <si>
    <t>Установка фильтра гор. и хол. воды</t>
  </si>
  <si>
    <t>Установка душевых кабин (пластик, стекло)</t>
  </si>
  <si>
    <t>Установка душевой кабины</t>
  </si>
  <si>
    <t>Установка со сборкой</t>
  </si>
  <si>
    <t>от 3069</t>
  </si>
  <si>
    <t>С гидромассажем</t>
  </si>
  <si>
    <t>от 4769</t>
  </si>
  <si>
    <t>С гидромассажем и парогенератором</t>
  </si>
  <si>
    <t>от 6569</t>
  </si>
  <si>
    <t>Установка поддона на пол (акрил) с подключением к канализации</t>
  </si>
  <si>
    <t>Монтаж шторок для душевой кабины (любые)</t>
  </si>
  <si>
    <t>от 1969</t>
  </si>
  <si>
    <t>Монтаж колпака</t>
  </si>
  <si>
    <t>от 469</t>
  </si>
  <si>
    <t>Демонтаж стула</t>
  </si>
  <si>
    <t>Установка парогенератора</t>
  </si>
  <si>
    <t>Подключение парогенератора</t>
  </si>
  <si>
    <t>Устройство подиума элементарного</t>
  </si>
  <si>
    <t>Установка мебели и навеска зеркал для ванной комнаты</t>
  </si>
  <si>
    <t>Установка мебели для ванной комнаты с навеской зеркал</t>
  </si>
  <si>
    <t>Для нестандартной</t>
  </si>
  <si>
    <t>м/п</t>
  </si>
  <si>
    <t>Навеска зеркал</t>
  </si>
  <si>
    <t>Установка водонагревателей накопительного типа (без прокладки электрокабеля)</t>
  </si>
  <si>
    <t>До 80 литров</t>
  </si>
  <si>
    <t>Свыше 80 литров и проточного</t>
  </si>
  <si>
    <t>Установка расширительного бака</t>
  </si>
  <si>
    <t>С переврезкой стояка</t>
  </si>
  <si>
    <t>стояк</t>
  </si>
  <si>
    <t>Изготовление штроб от 50 до 100 мм - бетон</t>
  </si>
  <si>
    <t>Изготовление штроб от 50 до 100 мм - кирпич</t>
  </si>
  <si>
    <t>Изготовление штроб от 50 до 100 мм - гипсолит</t>
  </si>
  <si>
    <t>от 219</t>
  </si>
  <si>
    <t>Ремонт</t>
  </si>
  <si>
    <t>Ремонт крана</t>
  </si>
  <si>
    <t>Ремонт смесителя</t>
  </si>
  <si>
    <t>Ремонт унитаза</t>
  </si>
  <si>
    <t>Ремонт сливного бачка</t>
  </si>
  <si>
    <t>Ремонт биде</t>
  </si>
  <si>
    <t>Ремонт полотенцесушителя</t>
  </si>
  <si>
    <t>Ремонт ванны</t>
  </si>
  <si>
    <t>Ремонт ванны с гидромассажем</t>
  </si>
  <si>
    <t>Ремонт джакузи</t>
  </si>
  <si>
    <t>от 1169</t>
  </si>
  <si>
    <t>Ремонт душевой кабины</t>
  </si>
  <si>
    <t>Ремонт душевой кабины с гидромассажем</t>
  </si>
  <si>
    <t>Ремонт раковины</t>
  </si>
  <si>
    <t>Ремонт расширительного бачка без сварки</t>
  </si>
  <si>
    <t>Ремонт расширительного бачка со сваркой</t>
  </si>
  <si>
    <t>Ремонт радиатора</t>
  </si>
  <si>
    <t>Устранение течи труба металл. без сварки</t>
  </si>
  <si>
    <t>Устранение течи труба металл. со сваркой</t>
  </si>
  <si>
    <t>Устранение течи труба металлопластик.</t>
  </si>
  <si>
    <t>Ремонт стояка</t>
  </si>
  <si>
    <t>Ремонт насоса</t>
  </si>
  <si>
    <t>Прочистка канализации</t>
  </si>
  <si>
    <t>ед.</t>
  </si>
  <si>
    <t>Демонтаж</t>
  </si>
  <si>
    <t>Демонтаж ванны</t>
  </si>
  <si>
    <t>Демонтаж поддона</t>
  </si>
  <si>
    <t>Демонтаж смесителя</t>
  </si>
  <si>
    <t>Демонтаж эксцентриков</t>
  </si>
  <si>
    <t>Демонтаж душевой штанги</t>
  </si>
  <si>
    <t>Демонтаж крана</t>
  </si>
  <si>
    <t>от 169</t>
  </si>
  <si>
    <t>Демонтаж фильтра</t>
  </si>
  <si>
    <t>Демонтаж редуктора</t>
  </si>
  <si>
    <t>Демонтаж редуктора биде</t>
  </si>
  <si>
    <t>Демонтаж труб водоснабжения или канализации</t>
  </si>
  <si>
    <t>20% от мантажа</t>
  </si>
  <si>
    <t>20% мантажа</t>
  </si>
  <si>
    <t>Демонтаж труб отопления</t>
  </si>
  <si>
    <t>20% от монтажа</t>
  </si>
  <si>
    <t>20% монтажа</t>
  </si>
  <si>
    <t>Демонтаж умывальника со смесителем</t>
  </si>
  <si>
    <t>Демонтаж раковины с кронштейнами</t>
  </si>
  <si>
    <t>Демонтаж мойки</t>
  </si>
  <si>
    <t>Демонтаж душевой кабины</t>
  </si>
  <si>
    <t>Демонтаж душевой кабины с гидромассажем</t>
  </si>
  <si>
    <t>от 719</t>
  </si>
  <si>
    <t>Демонтаж сточка из ПВХ до 3 м</t>
  </si>
  <si>
    <t>от 919</t>
  </si>
  <si>
    <t>Демонтаж полотенцесушителя</t>
  </si>
  <si>
    <t>Демонтаж стиральной машины</t>
  </si>
  <si>
    <t>Демонтаж радиатора</t>
  </si>
  <si>
    <t>Демонтаж кухонной мойки</t>
  </si>
  <si>
    <t>Демонтаж санитарно-технического шкафа</t>
  </si>
  <si>
    <t>Демонтаж фартука для ванной</t>
  </si>
  <si>
    <t>Демонтаж и замена сифона на раковине</t>
  </si>
  <si>
    <t>Демонтаж подиума под ванну ( монолит)</t>
  </si>
  <si>
    <t>Демонтаж подиума под поддон ( монолит)</t>
  </si>
  <si>
    <t>Демонтаж радиатора отопления</t>
  </si>
  <si>
    <t>50% от ст-ти монтажа</t>
  </si>
  <si>
    <t>50% ст-ти монтажа</t>
  </si>
  <si>
    <t>Демонтаж стояка отопления</t>
  </si>
  <si>
    <t> 50% от ст-ти монтажа</t>
  </si>
  <si>
    <t> 50% ст-ти монтажа</t>
  </si>
  <si>
    <t>Примечание: Стоимость работ указана без учета материалов</t>
  </si>
  <si>
    <t>Главный экономист Эверстов Я.Г.</t>
  </si>
  <si>
    <t>Прейскурант цен на сантехнические услуги населению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</si>
</sst>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General;\-General;"/>
  </numFmts>
  <fonts count="6" x14ac:knownFonts="1">
    <font>
      <sz val="8"/>
      <name val="Verdana"/>
      <charset val="204"/>
    </font>
    <font>
      <sz val="11"/>
      <color theme="1"/>
      <name val="Calibri"/>
      <family val="2"/>
      <charset val="204"/>
      <scheme val="minor"/>
    </font>
    <font>
      <b/>
      <sz val="10"/>
      <name val="Verdana"/>
      <family val="2"/>
      <charset val="204"/>
    </font>
    <font>
      <sz val="8"/>
      <name val="Verdana"/>
      <family val="2"/>
      <charset val="204"/>
    </font>
    <font>
      <b/>
      <sz val="12"/>
      <name val="Verdana"/>
      <family val="2"/>
      <charset val="204"/>
    </font>
    <font>
      <sz val="12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  <protection locked="0"/>
    </xf>
    <xf numFmtId="164" fontId="1" fillId="0" borderId="0" applyFont="0" applyFill="0" applyBorder="0" applyAlignment="0" applyProtection="0"/>
  </cellStyleXfs>
  <cellXfs count="19">
    <xf numFmtId="0" fontId="0" fillId="0" borderId="0" xfId="0">
      <alignment vertical="top"/>
      <protection locked="0"/>
    </xf>
    <xf numFmtId="165" fontId="0" fillId="0" borderId="0" xfId="0" applyNumberFormat="1" applyAlignment="1">
      <alignment horizontal="center" vertical="top" wrapText="1"/>
      <protection locked="0"/>
    </xf>
    <xf numFmtId="165" fontId="0" fillId="0" borderId="0" xfId="0" applyNumberFormat="1" applyAlignment="1">
      <alignment horizontal="right" vertical="top" wrapText="1"/>
      <protection locked="0"/>
    </xf>
    <xf numFmtId="165" fontId="2" fillId="0" borderId="0" xfId="0" applyNumberFormat="1" applyFont="1" applyAlignment="1">
      <alignment vertical="top" wrapText="1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wrapText="1"/>
    </xf>
    <xf numFmtId="165" fontId="3" fillId="0" borderId="0" xfId="0" applyNumberFormat="1" applyFont="1" applyAlignment="1">
      <alignment horizontal="left" vertical="top" wrapText="1"/>
      <protection locked="0"/>
    </xf>
    <xf numFmtId="49" fontId="3" fillId="0" borderId="0" xfId="0" applyNumberFormat="1" applyFont="1">
      <alignment vertical="top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/>
    <xf numFmtId="0" fontId="5" fillId="0" borderId="1" xfId="0" applyFont="1" applyBorder="1" applyAlignment="1" applyProtection="1">
      <alignment wrapText="1"/>
    </xf>
    <xf numFmtId="164" fontId="5" fillId="0" borderId="1" xfId="1" applyFont="1" applyBorder="1" applyAlignment="1" applyProtection="1">
      <alignment horizontal="right"/>
    </xf>
    <xf numFmtId="165" fontId="2" fillId="0" borderId="0" xfId="0" applyNumberFormat="1" applyFont="1" applyAlignment="1">
      <alignment horizontal="center"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B6BE-133D-4E80-A4D9-775BB3814B33}">
  <dimension ref="A1:N147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11" sqref="N11"/>
    </sheetView>
  </sheetViews>
  <sheetFormatPr defaultRowHeight="10.5" x14ac:dyDescent="0.15"/>
  <cols>
    <col min="1" max="1" width="9.140625" style="4"/>
    <col min="2" max="2" width="82.7109375" style="5" customWidth="1"/>
    <col min="3" max="3" width="9.140625" style="4"/>
    <col min="4" max="5" width="14.140625" style="6" hidden="1" customWidth="1"/>
    <col min="6" max="6" width="10.42578125" style="6" hidden="1" customWidth="1"/>
    <col min="7" max="7" width="13.28515625" style="6" hidden="1" customWidth="1"/>
    <col min="8" max="8" width="17.140625" style="6" customWidth="1"/>
    <col min="9" max="251" width="9.140625" style="6"/>
    <col min="252" max="252" width="67.5703125" style="6" customWidth="1"/>
    <col min="253" max="253" width="9.140625" style="6"/>
    <col min="254" max="257" width="0" style="6" hidden="1" customWidth="1"/>
    <col min="258" max="258" width="12.140625" style="6" customWidth="1"/>
    <col min="259" max="264" width="9.140625" style="6"/>
    <col min="265" max="265" width="37.5703125" style="6" customWidth="1"/>
    <col min="266" max="507" width="9.140625" style="6"/>
    <col min="508" max="508" width="67.5703125" style="6" customWidth="1"/>
    <col min="509" max="509" width="9.140625" style="6"/>
    <col min="510" max="513" width="0" style="6" hidden="1" customWidth="1"/>
    <col min="514" max="514" width="12.140625" style="6" customWidth="1"/>
    <col min="515" max="520" width="9.140625" style="6"/>
    <col min="521" max="521" width="37.5703125" style="6" customWidth="1"/>
    <col min="522" max="763" width="9.140625" style="6"/>
    <col min="764" max="764" width="67.5703125" style="6" customWidth="1"/>
    <col min="765" max="765" width="9.140625" style="6"/>
    <col min="766" max="769" width="0" style="6" hidden="1" customWidth="1"/>
    <col min="770" max="770" width="12.140625" style="6" customWidth="1"/>
    <col min="771" max="776" width="9.140625" style="6"/>
    <col min="777" max="777" width="37.5703125" style="6" customWidth="1"/>
    <col min="778" max="1019" width="9.140625" style="6"/>
    <col min="1020" max="1020" width="67.5703125" style="6" customWidth="1"/>
    <col min="1021" max="1021" width="9.140625" style="6"/>
    <col min="1022" max="1025" width="0" style="6" hidden="1" customWidth="1"/>
    <col min="1026" max="1026" width="12.140625" style="6" customWidth="1"/>
    <col min="1027" max="1032" width="9.140625" style="6"/>
    <col min="1033" max="1033" width="37.5703125" style="6" customWidth="1"/>
    <col min="1034" max="1275" width="9.140625" style="6"/>
    <col min="1276" max="1276" width="67.5703125" style="6" customWidth="1"/>
    <col min="1277" max="1277" width="9.140625" style="6"/>
    <col min="1278" max="1281" width="0" style="6" hidden="1" customWidth="1"/>
    <col min="1282" max="1282" width="12.140625" style="6" customWidth="1"/>
    <col min="1283" max="1288" width="9.140625" style="6"/>
    <col min="1289" max="1289" width="37.5703125" style="6" customWidth="1"/>
    <col min="1290" max="1531" width="9.140625" style="6"/>
    <col min="1532" max="1532" width="67.5703125" style="6" customWidth="1"/>
    <col min="1533" max="1533" width="9.140625" style="6"/>
    <col min="1534" max="1537" width="0" style="6" hidden="1" customWidth="1"/>
    <col min="1538" max="1538" width="12.140625" style="6" customWidth="1"/>
    <col min="1539" max="1544" width="9.140625" style="6"/>
    <col min="1545" max="1545" width="37.5703125" style="6" customWidth="1"/>
    <col min="1546" max="1787" width="9.140625" style="6"/>
    <col min="1788" max="1788" width="67.5703125" style="6" customWidth="1"/>
    <col min="1789" max="1789" width="9.140625" style="6"/>
    <col min="1790" max="1793" width="0" style="6" hidden="1" customWidth="1"/>
    <col min="1794" max="1794" width="12.140625" style="6" customWidth="1"/>
    <col min="1795" max="1800" width="9.140625" style="6"/>
    <col min="1801" max="1801" width="37.5703125" style="6" customWidth="1"/>
    <col min="1802" max="2043" width="9.140625" style="6"/>
    <col min="2044" max="2044" width="67.5703125" style="6" customWidth="1"/>
    <col min="2045" max="2045" width="9.140625" style="6"/>
    <col min="2046" max="2049" width="0" style="6" hidden="1" customWidth="1"/>
    <col min="2050" max="2050" width="12.140625" style="6" customWidth="1"/>
    <col min="2051" max="2056" width="9.140625" style="6"/>
    <col min="2057" max="2057" width="37.5703125" style="6" customWidth="1"/>
    <col min="2058" max="2299" width="9.140625" style="6"/>
    <col min="2300" max="2300" width="67.5703125" style="6" customWidth="1"/>
    <col min="2301" max="2301" width="9.140625" style="6"/>
    <col min="2302" max="2305" width="0" style="6" hidden="1" customWidth="1"/>
    <col min="2306" max="2306" width="12.140625" style="6" customWidth="1"/>
    <col min="2307" max="2312" width="9.140625" style="6"/>
    <col min="2313" max="2313" width="37.5703125" style="6" customWidth="1"/>
    <col min="2314" max="2555" width="9.140625" style="6"/>
    <col min="2556" max="2556" width="67.5703125" style="6" customWidth="1"/>
    <col min="2557" max="2557" width="9.140625" style="6"/>
    <col min="2558" max="2561" width="0" style="6" hidden="1" customWidth="1"/>
    <col min="2562" max="2562" width="12.140625" style="6" customWidth="1"/>
    <col min="2563" max="2568" width="9.140625" style="6"/>
    <col min="2569" max="2569" width="37.5703125" style="6" customWidth="1"/>
    <col min="2570" max="2811" width="9.140625" style="6"/>
    <col min="2812" max="2812" width="67.5703125" style="6" customWidth="1"/>
    <col min="2813" max="2813" width="9.140625" style="6"/>
    <col min="2814" max="2817" width="0" style="6" hidden="1" customWidth="1"/>
    <col min="2818" max="2818" width="12.140625" style="6" customWidth="1"/>
    <col min="2819" max="2824" width="9.140625" style="6"/>
    <col min="2825" max="2825" width="37.5703125" style="6" customWidth="1"/>
    <col min="2826" max="3067" width="9.140625" style="6"/>
    <col min="3068" max="3068" width="67.5703125" style="6" customWidth="1"/>
    <col min="3069" max="3069" width="9.140625" style="6"/>
    <col min="3070" max="3073" width="0" style="6" hidden="1" customWidth="1"/>
    <col min="3074" max="3074" width="12.140625" style="6" customWidth="1"/>
    <col min="3075" max="3080" width="9.140625" style="6"/>
    <col min="3081" max="3081" width="37.5703125" style="6" customWidth="1"/>
    <col min="3082" max="3323" width="9.140625" style="6"/>
    <col min="3324" max="3324" width="67.5703125" style="6" customWidth="1"/>
    <col min="3325" max="3325" width="9.140625" style="6"/>
    <col min="3326" max="3329" width="0" style="6" hidden="1" customWidth="1"/>
    <col min="3330" max="3330" width="12.140625" style="6" customWidth="1"/>
    <col min="3331" max="3336" width="9.140625" style="6"/>
    <col min="3337" max="3337" width="37.5703125" style="6" customWidth="1"/>
    <col min="3338" max="3579" width="9.140625" style="6"/>
    <col min="3580" max="3580" width="67.5703125" style="6" customWidth="1"/>
    <col min="3581" max="3581" width="9.140625" style="6"/>
    <col min="3582" max="3585" width="0" style="6" hidden="1" customWidth="1"/>
    <col min="3586" max="3586" width="12.140625" style="6" customWidth="1"/>
    <col min="3587" max="3592" width="9.140625" style="6"/>
    <col min="3593" max="3593" width="37.5703125" style="6" customWidth="1"/>
    <col min="3594" max="3835" width="9.140625" style="6"/>
    <col min="3836" max="3836" width="67.5703125" style="6" customWidth="1"/>
    <col min="3837" max="3837" width="9.140625" style="6"/>
    <col min="3838" max="3841" width="0" style="6" hidden="1" customWidth="1"/>
    <col min="3842" max="3842" width="12.140625" style="6" customWidth="1"/>
    <col min="3843" max="3848" width="9.140625" style="6"/>
    <col min="3849" max="3849" width="37.5703125" style="6" customWidth="1"/>
    <col min="3850" max="4091" width="9.140625" style="6"/>
    <col min="4092" max="4092" width="67.5703125" style="6" customWidth="1"/>
    <col min="4093" max="4093" width="9.140625" style="6"/>
    <col min="4094" max="4097" width="0" style="6" hidden="1" customWidth="1"/>
    <col min="4098" max="4098" width="12.140625" style="6" customWidth="1"/>
    <col min="4099" max="4104" width="9.140625" style="6"/>
    <col min="4105" max="4105" width="37.5703125" style="6" customWidth="1"/>
    <col min="4106" max="4347" width="9.140625" style="6"/>
    <col min="4348" max="4348" width="67.5703125" style="6" customWidth="1"/>
    <col min="4349" max="4349" width="9.140625" style="6"/>
    <col min="4350" max="4353" width="0" style="6" hidden="1" customWidth="1"/>
    <col min="4354" max="4354" width="12.140625" style="6" customWidth="1"/>
    <col min="4355" max="4360" width="9.140625" style="6"/>
    <col min="4361" max="4361" width="37.5703125" style="6" customWidth="1"/>
    <col min="4362" max="4603" width="9.140625" style="6"/>
    <col min="4604" max="4604" width="67.5703125" style="6" customWidth="1"/>
    <col min="4605" max="4605" width="9.140625" style="6"/>
    <col min="4606" max="4609" width="0" style="6" hidden="1" customWidth="1"/>
    <col min="4610" max="4610" width="12.140625" style="6" customWidth="1"/>
    <col min="4611" max="4616" width="9.140625" style="6"/>
    <col min="4617" max="4617" width="37.5703125" style="6" customWidth="1"/>
    <col min="4618" max="4859" width="9.140625" style="6"/>
    <col min="4860" max="4860" width="67.5703125" style="6" customWidth="1"/>
    <col min="4861" max="4861" width="9.140625" style="6"/>
    <col min="4862" max="4865" width="0" style="6" hidden="1" customWidth="1"/>
    <col min="4866" max="4866" width="12.140625" style="6" customWidth="1"/>
    <col min="4867" max="4872" width="9.140625" style="6"/>
    <col min="4873" max="4873" width="37.5703125" style="6" customWidth="1"/>
    <col min="4874" max="5115" width="9.140625" style="6"/>
    <col min="5116" max="5116" width="67.5703125" style="6" customWidth="1"/>
    <col min="5117" max="5117" width="9.140625" style="6"/>
    <col min="5118" max="5121" width="0" style="6" hidden="1" customWidth="1"/>
    <col min="5122" max="5122" width="12.140625" style="6" customWidth="1"/>
    <col min="5123" max="5128" width="9.140625" style="6"/>
    <col min="5129" max="5129" width="37.5703125" style="6" customWidth="1"/>
    <col min="5130" max="5371" width="9.140625" style="6"/>
    <col min="5372" max="5372" width="67.5703125" style="6" customWidth="1"/>
    <col min="5373" max="5373" width="9.140625" style="6"/>
    <col min="5374" max="5377" width="0" style="6" hidden="1" customWidth="1"/>
    <col min="5378" max="5378" width="12.140625" style="6" customWidth="1"/>
    <col min="5379" max="5384" width="9.140625" style="6"/>
    <col min="5385" max="5385" width="37.5703125" style="6" customWidth="1"/>
    <col min="5386" max="5627" width="9.140625" style="6"/>
    <col min="5628" max="5628" width="67.5703125" style="6" customWidth="1"/>
    <col min="5629" max="5629" width="9.140625" style="6"/>
    <col min="5630" max="5633" width="0" style="6" hidden="1" customWidth="1"/>
    <col min="5634" max="5634" width="12.140625" style="6" customWidth="1"/>
    <col min="5635" max="5640" width="9.140625" style="6"/>
    <col min="5641" max="5641" width="37.5703125" style="6" customWidth="1"/>
    <col min="5642" max="5883" width="9.140625" style="6"/>
    <col min="5884" max="5884" width="67.5703125" style="6" customWidth="1"/>
    <col min="5885" max="5885" width="9.140625" style="6"/>
    <col min="5886" max="5889" width="0" style="6" hidden="1" customWidth="1"/>
    <col min="5890" max="5890" width="12.140625" style="6" customWidth="1"/>
    <col min="5891" max="5896" width="9.140625" style="6"/>
    <col min="5897" max="5897" width="37.5703125" style="6" customWidth="1"/>
    <col min="5898" max="6139" width="9.140625" style="6"/>
    <col min="6140" max="6140" width="67.5703125" style="6" customWidth="1"/>
    <col min="6141" max="6141" width="9.140625" style="6"/>
    <col min="6142" max="6145" width="0" style="6" hidden="1" customWidth="1"/>
    <col min="6146" max="6146" width="12.140625" style="6" customWidth="1"/>
    <col min="6147" max="6152" width="9.140625" style="6"/>
    <col min="6153" max="6153" width="37.5703125" style="6" customWidth="1"/>
    <col min="6154" max="6395" width="9.140625" style="6"/>
    <col min="6396" max="6396" width="67.5703125" style="6" customWidth="1"/>
    <col min="6397" max="6397" width="9.140625" style="6"/>
    <col min="6398" max="6401" width="0" style="6" hidden="1" customWidth="1"/>
    <col min="6402" max="6402" width="12.140625" style="6" customWidth="1"/>
    <col min="6403" max="6408" width="9.140625" style="6"/>
    <col min="6409" max="6409" width="37.5703125" style="6" customWidth="1"/>
    <col min="6410" max="6651" width="9.140625" style="6"/>
    <col min="6652" max="6652" width="67.5703125" style="6" customWidth="1"/>
    <col min="6653" max="6653" width="9.140625" style="6"/>
    <col min="6654" max="6657" width="0" style="6" hidden="1" customWidth="1"/>
    <col min="6658" max="6658" width="12.140625" style="6" customWidth="1"/>
    <col min="6659" max="6664" width="9.140625" style="6"/>
    <col min="6665" max="6665" width="37.5703125" style="6" customWidth="1"/>
    <col min="6666" max="6907" width="9.140625" style="6"/>
    <col min="6908" max="6908" width="67.5703125" style="6" customWidth="1"/>
    <col min="6909" max="6909" width="9.140625" style="6"/>
    <col min="6910" max="6913" width="0" style="6" hidden="1" customWidth="1"/>
    <col min="6914" max="6914" width="12.140625" style="6" customWidth="1"/>
    <col min="6915" max="6920" width="9.140625" style="6"/>
    <col min="6921" max="6921" width="37.5703125" style="6" customWidth="1"/>
    <col min="6922" max="7163" width="9.140625" style="6"/>
    <col min="7164" max="7164" width="67.5703125" style="6" customWidth="1"/>
    <col min="7165" max="7165" width="9.140625" style="6"/>
    <col min="7166" max="7169" width="0" style="6" hidden="1" customWidth="1"/>
    <col min="7170" max="7170" width="12.140625" style="6" customWidth="1"/>
    <col min="7171" max="7176" width="9.140625" style="6"/>
    <col min="7177" max="7177" width="37.5703125" style="6" customWidth="1"/>
    <col min="7178" max="7419" width="9.140625" style="6"/>
    <col min="7420" max="7420" width="67.5703125" style="6" customWidth="1"/>
    <col min="7421" max="7421" width="9.140625" style="6"/>
    <col min="7422" max="7425" width="0" style="6" hidden="1" customWidth="1"/>
    <col min="7426" max="7426" width="12.140625" style="6" customWidth="1"/>
    <col min="7427" max="7432" width="9.140625" style="6"/>
    <col min="7433" max="7433" width="37.5703125" style="6" customWidth="1"/>
    <col min="7434" max="7675" width="9.140625" style="6"/>
    <col min="7676" max="7676" width="67.5703125" style="6" customWidth="1"/>
    <col min="7677" max="7677" width="9.140625" style="6"/>
    <col min="7678" max="7681" width="0" style="6" hidden="1" customWidth="1"/>
    <col min="7682" max="7682" width="12.140625" style="6" customWidth="1"/>
    <col min="7683" max="7688" width="9.140625" style="6"/>
    <col min="7689" max="7689" width="37.5703125" style="6" customWidth="1"/>
    <col min="7690" max="7931" width="9.140625" style="6"/>
    <col min="7932" max="7932" width="67.5703125" style="6" customWidth="1"/>
    <col min="7933" max="7933" width="9.140625" style="6"/>
    <col min="7934" max="7937" width="0" style="6" hidden="1" customWidth="1"/>
    <col min="7938" max="7938" width="12.140625" style="6" customWidth="1"/>
    <col min="7939" max="7944" width="9.140625" style="6"/>
    <col min="7945" max="7945" width="37.5703125" style="6" customWidth="1"/>
    <col min="7946" max="8187" width="9.140625" style="6"/>
    <col min="8188" max="8188" width="67.5703125" style="6" customWidth="1"/>
    <col min="8189" max="8189" width="9.140625" style="6"/>
    <col min="8190" max="8193" width="0" style="6" hidden="1" customWidth="1"/>
    <col min="8194" max="8194" width="12.140625" style="6" customWidth="1"/>
    <col min="8195" max="8200" width="9.140625" style="6"/>
    <col min="8201" max="8201" width="37.5703125" style="6" customWidth="1"/>
    <col min="8202" max="8443" width="9.140625" style="6"/>
    <col min="8444" max="8444" width="67.5703125" style="6" customWidth="1"/>
    <col min="8445" max="8445" width="9.140625" style="6"/>
    <col min="8446" max="8449" width="0" style="6" hidden="1" customWidth="1"/>
    <col min="8450" max="8450" width="12.140625" style="6" customWidth="1"/>
    <col min="8451" max="8456" width="9.140625" style="6"/>
    <col min="8457" max="8457" width="37.5703125" style="6" customWidth="1"/>
    <col min="8458" max="8699" width="9.140625" style="6"/>
    <col min="8700" max="8700" width="67.5703125" style="6" customWidth="1"/>
    <col min="8701" max="8701" width="9.140625" style="6"/>
    <col min="8702" max="8705" width="0" style="6" hidden="1" customWidth="1"/>
    <col min="8706" max="8706" width="12.140625" style="6" customWidth="1"/>
    <col min="8707" max="8712" width="9.140625" style="6"/>
    <col min="8713" max="8713" width="37.5703125" style="6" customWidth="1"/>
    <col min="8714" max="8955" width="9.140625" style="6"/>
    <col min="8956" max="8956" width="67.5703125" style="6" customWidth="1"/>
    <col min="8957" max="8957" width="9.140625" style="6"/>
    <col min="8958" max="8961" width="0" style="6" hidden="1" customWidth="1"/>
    <col min="8962" max="8962" width="12.140625" style="6" customWidth="1"/>
    <col min="8963" max="8968" width="9.140625" style="6"/>
    <col min="8969" max="8969" width="37.5703125" style="6" customWidth="1"/>
    <col min="8970" max="9211" width="9.140625" style="6"/>
    <col min="9212" max="9212" width="67.5703125" style="6" customWidth="1"/>
    <col min="9213" max="9213" width="9.140625" style="6"/>
    <col min="9214" max="9217" width="0" style="6" hidden="1" customWidth="1"/>
    <col min="9218" max="9218" width="12.140625" style="6" customWidth="1"/>
    <col min="9219" max="9224" width="9.140625" style="6"/>
    <col min="9225" max="9225" width="37.5703125" style="6" customWidth="1"/>
    <col min="9226" max="9467" width="9.140625" style="6"/>
    <col min="9468" max="9468" width="67.5703125" style="6" customWidth="1"/>
    <col min="9469" max="9469" width="9.140625" style="6"/>
    <col min="9470" max="9473" width="0" style="6" hidden="1" customWidth="1"/>
    <col min="9474" max="9474" width="12.140625" style="6" customWidth="1"/>
    <col min="9475" max="9480" width="9.140625" style="6"/>
    <col min="9481" max="9481" width="37.5703125" style="6" customWidth="1"/>
    <col min="9482" max="9723" width="9.140625" style="6"/>
    <col min="9724" max="9724" width="67.5703125" style="6" customWidth="1"/>
    <col min="9725" max="9725" width="9.140625" style="6"/>
    <col min="9726" max="9729" width="0" style="6" hidden="1" customWidth="1"/>
    <col min="9730" max="9730" width="12.140625" style="6" customWidth="1"/>
    <col min="9731" max="9736" width="9.140625" style="6"/>
    <col min="9737" max="9737" width="37.5703125" style="6" customWidth="1"/>
    <col min="9738" max="9979" width="9.140625" style="6"/>
    <col min="9980" max="9980" width="67.5703125" style="6" customWidth="1"/>
    <col min="9981" max="9981" width="9.140625" style="6"/>
    <col min="9982" max="9985" width="0" style="6" hidden="1" customWidth="1"/>
    <col min="9986" max="9986" width="12.140625" style="6" customWidth="1"/>
    <col min="9987" max="9992" width="9.140625" style="6"/>
    <col min="9993" max="9993" width="37.5703125" style="6" customWidth="1"/>
    <col min="9994" max="10235" width="9.140625" style="6"/>
    <col min="10236" max="10236" width="67.5703125" style="6" customWidth="1"/>
    <col min="10237" max="10237" width="9.140625" style="6"/>
    <col min="10238" max="10241" width="0" style="6" hidden="1" customWidth="1"/>
    <col min="10242" max="10242" width="12.140625" style="6" customWidth="1"/>
    <col min="10243" max="10248" width="9.140625" style="6"/>
    <col min="10249" max="10249" width="37.5703125" style="6" customWidth="1"/>
    <col min="10250" max="10491" width="9.140625" style="6"/>
    <col min="10492" max="10492" width="67.5703125" style="6" customWidth="1"/>
    <col min="10493" max="10493" width="9.140625" style="6"/>
    <col min="10494" max="10497" width="0" style="6" hidden="1" customWidth="1"/>
    <col min="10498" max="10498" width="12.140625" style="6" customWidth="1"/>
    <col min="10499" max="10504" width="9.140625" style="6"/>
    <col min="10505" max="10505" width="37.5703125" style="6" customWidth="1"/>
    <col min="10506" max="10747" width="9.140625" style="6"/>
    <col min="10748" max="10748" width="67.5703125" style="6" customWidth="1"/>
    <col min="10749" max="10749" width="9.140625" style="6"/>
    <col min="10750" max="10753" width="0" style="6" hidden="1" customWidth="1"/>
    <col min="10754" max="10754" width="12.140625" style="6" customWidth="1"/>
    <col min="10755" max="10760" width="9.140625" style="6"/>
    <col min="10761" max="10761" width="37.5703125" style="6" customWidth="1"/>
    <col min="10762" max="11003" width="9.140625" style="6"/>
    <col min="11004" max="11004" width="67.5703125" style="6" customWidth="1"/>
    <col min="11005" max="11005" width="9.140625" style="6"/>
    <col min="11006" max="11009" width="0" style="6" hidden="1" customWidth="1"/>
    <col min="11010" max="11010" width="12.140625" style="6" customWidth="1"/>
    <col min="11011" max="11016" width="9.140625" style="6"/>
    <col min="11017" max="11017" width="37.5703125" style="6" customWidth="1"/>
    <col min="11018" max="11259" width="9.140625" style="6"/>
    <col min="11260" max="11260" width="67.5703125" style="6" customWidth="1"/>
    <col min="11261" max="11261" width="9.140625" style="6"/>
    <col min="11262" max="11265" width="0" style="6" hidden="1" customWidth="1"/>
    <col min="11266" max="11266" width="12.140625" style="6" customWidth="1"/>
    <col min="11267" max="11272" width="9.140625" style="6"/>
    <col min="11273" max="11273" width="37.5703125" style="6" customWidth="1"/>
    <col min="11274" max="11515" width="9.140625" style="6"/>
    <col min="11516" max="11516" width="67.5703125" style="6" customWidth="1"/>
    <col min="11517" max="11517" width="9.140625" style="6"/>
    <col min="11518" max="11521" width="0" style="6" hidden="1" customWidth="1"/>
    <col min="11522" max="11522" width="12.140625" style="6" customWidth="1"/>
    <col min="11523" max="11528" width="9.140625" style="6"/>
    <col min="11529" max="11529" width="37.5703125" style="6" customWidth="1"/>
    <col min="11530" max="11771" width="9.140625" style="6"/>
    <col min="11772" max="11772" width="67.5703125" style="6" customWidth="1"/>
    <col min="11773" max="11773" width="9.140625" style="6"/>
    <col min="11774" max="11777" width="0" style="6" hidden="1" customWidth="1"/>
    <col min="11778" max="11778" width="12.140625" style="6" customWidth="1"/>
    <col min="11779" max="11784" width="9.140625" style="6"/>
    <col min="11785" max="11785" width="37.5703125" style="6" customWidth="1"/>
    <col min="11786" max="12027" width="9.140625" style="6"/>
    <col min="12028" max="12028" width="67.5703125" style="6" customWidth="1"/>
    <col min="12029" max="12029" width="9.140625" style="6"/>
    <col min="12030" max="12033" width="0" style="6" hidden="1" customWidth="1"/>
    <col min="12034" max="12034" width="12.140625" style="6" customWidth="1"/>
    <col min="12035" max="12040" width="9.140625" style="6"/>
    <col min="12041" max="12041" width="37.5703125" style="6" customWidth="1"/>
    <col min="12042" max="12283" width="9.140625" style="6"/>
    <col min="12284" max="12284" width="67.5703125" style="6" customWidth="1"/>
    <col min="12285" max="12285" width="9.140625" style="6"/>
    <col min="12286" max="12289" width="0" style="6" hidden="1" customWidth="1"/>
    <col min="12290" max="12290" width="12.140625" style="6" customWidth="1"/>
    <col min="12291" max="12296" width="9.140625" style="6"/>
    <col min="12297" max="12297" width="37.5703125" style="6" customWidth="1"/>
    <col min="12298" max="12539" width="9.140625" style="6"/>
    <col min="12540" max="12540" width="67.5703125" style="6" customWidth="1"/>
    <col min="12541" max="12541" width="9.140625" style="6"/>
    <col min="12542" max="12545" width="0" style="6" hidden="1" customWidth="1"/>
    <col min="12546" max="12546" width="12.140625" style="6" customWidth="1"/>
    <col min="12547" max="12552" width="9.140625" style="6"/>
    <col min="12553" max="12553" width="37.5703125" style="6" customWidth="1"/>
    <col min="12554" max="12795" width="9.140625" style="6"/>
    <col min="12796" max="12796" width="67.5703125" style="6" customWidth="1"/>
    <col min="12797" max="12797" width="9.140625" style="6"/>
    <col min="12798" max="12801" width="0" style="6" hidden="1" customWidth="1"/>
    <col min="12802" max="12802" width="12.140625" style="6" customWidth="1"/>
    <col min="12803" max="12808" width="9.140625" style="6"/>
    <col min="12809" max="12809" width="37.5703125" style="6" customWidth="1"/>
    <col min="12810" max="13051" width="9.140625" style="6"/>
    <col min="13052" max="13052" width="67.5703125" style="6" customWidth="1"/>
    <col min="13053" max="13053" width="9.140625" style="6"/>
    <col min="13054" max="13057" width="0" style="6" hidden="1" customWidth="1"/>
    <col min="13058" max="13058" width="12.140625" style="6" customWidth="1"/>
    <col min="13059" max="13064" width="9.140625" style="6"/>
    <col min="13065" max="13065" width="37.5703125" style="6" customWidth="1"/>
    <col min="13066" max="13307" width="9.140625" style="6"/>
    <col min="13308" max="13308" width="67.5703125" style="6" customWidth="1"/>
    <col min="13309" max="13309" width="9.140625" style="6"/>
    <col min="13310" max="13313" width="0" style="6" hidden="1" customWidth="1"/>
    <col min="13314" max="13314" width="12.140625" style="6" customWidth="1"/>
    <col min="13315" max="13320" width="9.140625" style="6"/>
    <col min="13321" max="13321" width="37.5703125" style="6" customWidth="1"/>
    <col min="13322" max="13563" width="9.140625" style="6"/>
    <col min="13564" max="13564" width="67.5703125" style="6" customWidth="1"/>
    <col min="13565" max="13565" width="9.140625" style="6"/>
    <col min="13566" max="13569" width="0" style="6" hidden="1" customWidth="1"/>
    <col min="13570" max="13570" width="12.140625" style="6" customWidth="1"/>
    <col min="13571" max="13576" width="9.140625" style="6"/>
    <col min="13577" max="13577" width="37.5703125" style="6" customWidth="1"/>
    <col min="13578" max="13819" width="9.140625" style="6"/>
    <col min="13820" max="13820" width="67.5703125" style="6" customWidth="1"/>
    <col min="13821" max="13821" width="9.140625" style="6"/>
    <col min="13822" max="13825" width="0" style="6" hidden="1" customWidth="1"/>
    <col min="13826" max="13826" width="12.140625" style="6" customWidth="1"/>
    <col min="13827" max="13832" width="9.140625" style="6"/>
    <col min="13833" max="13833" width="37.5703125" style="6" customWidth="1"/>
    <col min="13834" max="14075" width="9.140625" style="6"/>
    <col min="14076" max="14076" width="67.5703125" style="6" customWidth="1"/>
    <col min="14077" max="14077" width="9.140625" style="6"/>
    <col min="14078" max="14081" width="0" style="6" hidden="1" customWidth="1"/>
    <col min="14082" max="14082" width="12.140625" style="6" customWidth="1"/>
    <col min="14083" max="14088" width="9.140625" style="6"/>
    <col min="14089" max="14089" width="37.5703125" style="6" customWidth="1"/>
    <col min="14090" max="14331" width="9.140625" style="6"/>
    <col min="14332" max="14332" width="67.5703125" style="6" customWidth="1"/>
    <col min="14333" max="14333" width="9.140625" style="6"/>
    <col min="14334" max="14337" width="0" style="6" hidden="1" customWidth="1"/>
    <col min="14338" max="14338" width="12.140625" style="6" customWidth="1"/>
    <col min="14339" max="14344" width="9.140625" style="6"/>
    <col min="14345" max="14345" width="37.5703125" style="6" customWidth="1"/>
    <col min="14346" max="14587" width="9.140625" style="6"/>
    <col min="14588" max="14588" width="67.5703125" style="6" customWidth="1"/>
    <col min="14589" max="14589" width="9.140625" style="6"/>
    <col min="14590" max="14593" width="0" style="6" hidden="1" customWidth="1"/>
    <col min="14594" max="14594" width="12.140625" style="6" customWidth="1"/>
    <col min="14595" max="14600" width="9.140625" style="6"/>
    <col min="14601" max="14601" width="37.5703125" style="6" customWidth="1"/>
    <col min="14602" max="14843" width="9.140625" style="6"/>
    <col min="14844" max="14844" width="67.5703125" style="6" customWidth="1"/>
    <col min="14845" max="14845" width="9.140625" style="6"/>
    <col min="14846" max="14849" width="0" style="6" hidden="1" customWidth="1"/>
    <col min="14850" max="14850" width="12.140625" style="6" customWidth="1"/>
    <col min="14851" max="14856" width="9.140625" style="6"/>
    <col min="14857" max="14857" width="37.5703125" style="6" customWidth="1"/>
    <col min="14858" max="15099" width="9.140625" style="6"/>
    <col min="15100" max="15100" width="67.5703125" style="6" customWidth="1"/>
    <col min="15101" max="15101" width="9.140625" style="6"/>
    <col min="15102" max="15105" width="0" style="6" hidden="1" customWidth="1"/>
    <col min="15106" max="15106" width="12.140625" style="6" customWidth="1"/>
    <col min="15107" max="15112" width="9.140625" style="6"/>
    <col min="15113" max="15113" width="37.5703125" style="6" customWidth="1"/>
    <col min="15114" max="15355" width="9.140625" style="6"/>
    <col min="15356" max="15356" width="67.5703125" style="6" customWidth="1"/>
    <col min="15357" max="15357" width="9.140625" style="6"/>
    <col min="15358" max="15361" width="0" style="6" hidden="1" customWidth="1"/>
    <col min="15362" max="15362" width="12.140625" style="6" customWidth="1"/>
    <col min="15363" max="15368" width="9.140625" style="6"/>
    <col min="15369" max="15369" width="37.5703125" style="6" customWidth="1"/>
    <col min="15370" max="15611" width="9.140625" style="6"/>
    <col min="15612" max="15612" width="67.5703125" style="6" customWidth="1"/>
    <col min="15613" max="15613" width="9.140625" style="6"/>
    <col min="15614" max="15617" width="0" style="6" hidden="1" customWidth="1"/>
    <col min="15618" max="15618" width="12.140625" style="6" customWidth="1"/>
    <col min="15619" max="15624" width="9.140625" style="6"/>
    <col min="15625" max="15625" width="37.5703125" style="6" customWidth="1"/>
    <col min="15626" max="15867" width="9.140625" style="6"/>
    <col min="15868" max="15868" width="67.5703125" style="6" customWidth="1"/>
    <col min="15869" max="15869" width="9.140625" style="6"/>
    <col min="15870" max="15873" width="0" style="6" hidden="1" customWidth="1"/>
    <col min="15874" max="15874" width="12.140625" style="6" customWidth="1"/>
    <col min="15875" max="15880" width="9.140625" style="6"/>
    <col min="15881" max="15881" width="37.5703125" style="6" customWidth="1"/>
    <col min="15882" max="16123" width="9.140625" style="6"/>
    <col min="16124" max="16124" width="67.5703125" style="6" customWidth="1"/>
    <col min="16125" max="16125" width="9.140625" style="6"/>
    <col min="16126" max="16129" width="0" style="6" hidden="1" customWidth="1"/>
    <col min="16130" max="16130" width="12.140625" style="6" customWidth="1"/>
    <col min="16131" max="16136" width="9.140625" style="6"/>
    <col min="16137" max="16137" width="37.5703125" style="6" customWidth="1"/>
    <col min="16138" max="16384" width="9.140625" style="6"/>
  </cols>
  <sheetData>
    <row r="1" spans="1:14" s="2" customFormat="1" ht="12.75" customHeight="1" x14ac:dyDescent="0.15">
      <c r="A1" s="1"/>
      <c r="B1" s="18" t="s">
        <v>189</v>
      </c>
      <c r="C1" s="18"/>
      <c r="D1" s="18"/>
      <c r="E1" s="18"/>
      <c r="F1" s="18"/>
      <c r="G1" s="18"/>
      <c r="H1" s="18"/>
      <c r="I1" s="3"/>
      <c r="J1" s="3"/>
      <c r="K1" s="3"/>
      <c r="L1" s="3"/>
      <c r="M1" s="3"/>
      <c r="N1" s="3"/>
    </row>
    <row r="3" spans="1:14" x14ac:dyDescent="0.15">
      <c r="G3" s="7" t="s">
        <v>0</v>
      </c>
    </row>
    <row r="4" spans="1:14" s="8" customFormat="1" ht="75" x14ac:dyDescent="0.2">
      <c r="A4" s="11" t="s">
        <v>1</v>
      </c>
      <c r="B4" s="11" t="s">
        <v>2</v>
      </c>
      <c r="C4" s="11" t="s">
        <v>3</v>
      </c>
      <c r="D4" s="11" t="s">
        <v>4</v>
      </c>
      <c r="E4" s="11" t="s">
        <v>4</v>
      </c>
      <c r="F4" s="11"/>
      <c r="G4" s="12" t="s">
        <v>5</v>
      </c>
      <c r="H4" s="11" t="s">
        <v>6</v>
      </c>
    </row>
    <row r="5" spans="1:14" ht="30.75" customHeight="1" x14ac:dyDescent="0.2">
      <c r="A5" s="13"/>
      <c r="B5" s="14" t="s">
        <v>7</v>
      </c>
      <c r="C5" s="13"/>
      <c r="D5" s="15"/>
      <c r="E5" s="15"/>
      <c r="F5" s="15"/>
      <c r="G5" s="15"/>
      <c r="H5" s="15"/>
    </row>
    <row r="6" spans="1:14" ht="15" x14ac:dyDescent="0.2">
      <c r="A6" s="13">
        <v>1</v>
      </c>
      <c r="B6" s="16" t="s">
        <v>8</v>
      </c>
      <c r="C6" s="13" t="s">
        <v>9</v>
      </c>
      <c r="D6" s="15" t="s">
        <v>10</v>
      </c>
      <c r="E6" s="15">
        <v>869</v>
      </c>
      <c r="F6" s="15">
        <f>E6+31</f>
        <v>900</v>
      </c>
      <c r="G6" s="15">
        <f>F6*1.3</f>
        <v>1170</v>
      </c>
      <c r="H6" s="17">
        <f>G6*1.219</f>
        <v>1426.23</v>
      </c>
    </row>
    <row r="7" spans="1:14" ht="15" x14ac:dyDescent="0.2">
      <c r="A7" s="13">
        <v>2</v>
      </c>
      <c r="B7" s="16" t="s">
        <v>11</v>
      </c>
      <c r="C7" s="13" t="s">
        <v>9</v>
      </c>
      <c r="D7" s="15" t="s">
        <v>10</v>
      </c>
      <c r="E7" s="15">
        <v>869</v>
      </c>
      <c r="F7" s="15">
        <f t="shared" ref="F7:F72" si="0">E7+31</f>
        <v>900</v>
      </c>
      <c r="G7" s="15">
        <f t="shared" ref="G7:G23" si="1">F7*1.3</f>
        <v>1170</v>
      </c>
      <c r="H7" s="17">
        <f t="shared" ref="H7:H70" si="2">G7*1.219</f>
        <v>1426.23</v>
      </c>
    </row>
    <row r="8" spans="1:14" ht="15" x14ac:dyDescent="0.2">
      <c r="A8" s="13">
        <v>3</v>
      </c>
      <c r="B8" s="16" t="s">
        <v>12</v>
      </c>
      <c r="C8" s="13" t="s">
        <v>13</v>
      </c>
      <c r="D8" s="15" t="s">
        <v>14</v>
      </c>
      <c r="E8" s="15">
        <v>969</v>
      </c>
      <c r="F8" s="15">
        <f t="shared" si="0"/>
        <v>1000</v>
      </c>
      <c r="G8" s="15">
        <f t="shared" si="1"/>
        <v>1300</v>
      </c>
      <c r="H8" s="17">
        <f t="shared" si="2"/>
        <v>1584.7</v>
      </c>
    </row>
    <row r="9" spans="1:14" ht="15" x14ac:dyDescent="0.2">
      <c r="A9" s="13">
        <v>4</v>
      </c>
      <c r="B9" s="16" t="s">
        <v>15</v>
      </c>
      <c r="C9" s="13" t="s">
        <v>13</v>
      </c>
      <c r="D9" s="15" t="s">
        <v>14</v>
      </c>
      <c r="E9" s="15">
        <v>969</v>
      </c>
      <c r="F9" s="15">
        <f>E9+231</f>
        <v>1200</v>
      </c>
      <c r="G9" s="15">
        <f t="shared" si="1"/>
        <v>1560</v>
      </c>
      <c r="H9" s="17">
        <f t="shared" si="2"/>
        <v>1901.64</v>
      </c>
    </row>
    <row r="10" spans="1:14" ht="15" x14ac:dyDescent="0.2">
      <c r="A10" s="13">
        <v>5</v>
      </c>
      <c r="B10" s="16" t="s">
        <v>16</v>
      </c>
      <c r="C10" s="13" t="s">
        <v>13</v>
      </c>
      <c r="D10" s="15" t="s">
        <v>17</v>
      </c>
      <c r="E10" s="15">
        <v>1069</v>
      </c>
      <c r="F10" s="15">
        <f t="shared" si="0"/>
        <v>1100</v>
      </c>
      <c r="G10" s="15">
        <f t="shared" si="1"/>
        <v>1430</v>
      </c>
      <c r="H10" s="17">
        <f t="shared" si="2"/>
        <v>1743.17</v>
      </c>
    </row>
    <row r="11" spans="1:14" ht="15" x14ac:dyDescent="0.2">
      <c r="A11" s="13">
        <v>6</v>
      </c>
      <c r="B11" s="16" t="s">
        <v>18</v>
      </c>
      <c r="C11" s="13" t="s">
        <v>13</v>
      </c>
      <c r="D11" s="15" t="s">
        <v>19</v>
      </c>
      <c r="E11" s="15">
        <v>619</v>
      </c>
      <c r="F11" s="15">
        <f t="shared" si="0"/>
        <v>650</v>
      </c>
      <c r="G11" s="15">
        <f t="shared" si="1"/>
        <v>845</v>
      </c>
      <c r="H11" s="17">
        <f t="shared" si="2"/>
        <v>1030.0550000000001</v>
      </c>
    </row>
    <row r="12" spans="1:14" ht="15" x14ac:dyDescent="0.2">
      <c r="A12" s="13">
        <v>7</v>
      </c>
      <c r="B12" s="16" t="s">
        <v>20</v>
      </c>
      <c r="C12" s="13" t="s">
        <v>13</v>
      </c>
      <c r="D12" s="15" t="s">
        <v>21</v>
      </c>
      <c r="E12" s="15">
        <v>669</v>
      </c>
      <c r="F12" s="15">
        <f t="shared" si="0"/>
        <v>700</v>
      </c>
      <c r="G12" s="15">
        <f t="shared" si="1"/>
        <v>910</v>
      </c>
      <c r="H12" s="17">
        <f t="shared" si="2"/>
        <v>1109.29</v>
      </c>
    </row>
    <row r="13" spans="1:14" ht="15" x14ac:dyDescent="0.2">
      <c r="A13" s="13">
        <v>8</v>
      </c>
      <c r="B13" s="16" t="s">
        <v>22</v>
      </c>
      <c r="C13" s="13" t="s">
        <v>13</v>
      </c>
      <c r="D13" s="15" t="s">
        <v>23</v>
      </c>
      <c r="E13" s="15">
        <v>1569</v>
      </c>
      <c r="F13" s="15">
        <f t="shared" si="0"/>
        <v>1600</v>
      </c>
      <c r="G13" s="15">
        <f t="shared" si="1"/>
        <v>2080</v>
      </c>
      <c r="H13" s="17">
        <f t="shared" si="2"/>
        <v>2535.52</v>
      </c>
    </row>
    <row r="14" spans="1:14" ht="15" x14ac:dyDescent="0.2">
      <c r="A14" s="13">
        <v>9</v>
      </c>
      <c r="B14" s="16" t="s">
        <v>24</v>
      </c>
      <c r="C14" s="13" t="s">
        <v>13</v>
      </c>
      <c r="D14" s="15" t="s">
        <v>17</v>
      </c>
      <c r="E14" s="15">
        <v>1069</v>
      </c>
      <c r="F14" s="15">
        <f>E14+31</f>
        <v>1100</v>
      </c>
      <c r="G14" s="15">
        <f t="shared" si="1"/>
        <v>1430</v>
      </c>
      <c r="H14" s="17">
        <f t="shared" si="2"/>
        <v>1743.17</v>
      </c>
    </row>
    <row r="15" spans="1:14" ht="15" x14ac:dyDescent="0.2">
      <c r="A15" s="13">
        <v>10</v>
      </c>
      <c r="B15" s="16" t="s">
        <v>25</v>
      </c>
      <c r="C15" s="13" t="s">
        <v>13</v>
      </c>
      <c r="D15" s="15" t="s">
        <v>26</v>
      </c>
      <c r="E15" s="15">
        <v>4069</v>
      </c>
      <c r="F15" s="15">
        <f t="shared" si="0"/>
        <v>4100</v>
      </c>
      <c r="G15" s="15">
        <f t="shared" si="1"/>
        <v>5330</v>
      </c>
      <c r="H15" s="17">
        <f t="shared" si="2"/>
        <v>6497.27</v>
      </c>
    </row>
    <row r="16" spans="1:14" ht="15" x14ac:dyDescent="0.2">
      <c r="A16" s="13">
        <v>11</v>
      </c>
      <c r="B16" s="16" t="s">
        <v>27</v>
      </c>
      <c r="C16" s="13" t="s">
        <v>13</v>
      </c>
      <c r="D16" s="15" t="s">
        <v>28</v>
      </c>
      <c r="E16" s="15">
        <v>5069</v>
      </c>
      <c r="F16" s="15">
        <f t="shared" si="0"/>
        <v>5100</v>
      </c>
      <c r="G16" s="15">
        <f t="shared" si="1"/>
        <v>6630</v>
      </c>
      <c r="H16" s="17">
        <f t="shared" si="2"/>
        <v>8081.97</v>
      </c>
    </row>
    <row r="17" spans="1:8" ht="15" x14ac:dyDescent="0.2">
      <c r="A17" s="13">
        <v>12</v>
      </c>
      <c r="B17" s="16" t="s">
        <v>29</v>
      </c>
      <c r="C17" s="13" t="s">
        <v>13</v>
      </c>
      <c r="D17" s="15" t="s">
        <v>17</v>
      </c>
      <c r="E17" s="15">
        <v>1069</v>
      </c>
      <c r="F17" s="15">
        <f t="shared" si="0"/>
        <v>1100</v>
      </c>
      <c r="G17" s="15">
        <f t="shared" si="1"/>
        <v>1430</v>
      </c>
      <c r="H17" s="17">
        <f t="shared" si="2"/>
        <v>1743.17</v>
      </c>
    </row>
    <row r="18" spans="1:8" ht="15" x14ac:dyDescent="0.2">
      <c r="A18" s="13">
        <v>13</v>
      </c>
      <c r="B18" s="16" t="s">
        <v>30</v>
      </c>
      <c r="C18" s="13" t="s">
        <v>13</v>
      </c>
      <c r="D18" s="15" t="s">
        <v>31</v>
      </c>
      <c r="E18" s="15">
        <v>369</v>
      </c>
      <c r="F18" s="15">
        <f t="shared" si="0"/>
        <v>400</v>
      </c>
      <c r="G18" s="15">
        <f t="shared" si="1"/>
        <v>520</v>
      </c>
      <c r="H18" s="17">
        <f t="shared" si="2"/>
        <v>633.88</v>
      </c>
    </row>
    <row r="19" spans="1:8" ht="15" x14ac:dyDescent="0.2">
      <c r="A19" s="13">
        <v>14</v>
      </c>
      <c r="B19" s="16" t="s">
        <v>32</v>
      </c>
      <c r="C19" s="13" t="s">
        <v>13</v>
      </c>
      <c r="D19" s="15" t="s">
        <v>33</v>
      </c>
      <c r="E19" s="15">
        <v>569</v>
      </c>
      <c r="F19" s="15">
        <f t="shared" si="0"/>
        <v>600</v>
      </c>
      <c r="G19" s="15">
        <f t="shared" si="1"/>
        <v>780</v>
      </c>
      <c r="H19" s="17">
        <f t="shared" si="2"/>
        <v>950.82</v>
      </c>
    </row>
    <row r="20" spans="1:8" ht="15" x14ac:dyDescent="0.2">
      <c r="A20" s="13">
        <v>15</v>
      </c>
      <c r="B20" s="16" t="s">
        <v>34</v>
      </c>
      <c r="C20" s="13" t="s">
        <v>13</v>
      </c>
      <c r="D20" s="15" t="s">
        <v>33</v>
      </c>
      <c r="E20" s="15">
        <v>569</v>
      </c>
      <c r="F20" s="15">
        <f t="shared" si="0"/>
        <v>600</v>
      </c>
      <c r="G20" s="15">
        <f t="shared" si="1"/>
        <v>780</v>
      </c>
      <c r="H20" s="17">
        <f t="shared" si="2"/>
        <v>950.82</v>
      </c>
    </row>
    <row r="21" spans="1:8" ht="30" x14ac:dyDescent="0.2">
      <c r="A21" s="13">
        <v>16</v>
      </c>
      <c r="B21" s="16" t="s">
        <v>35</v>
      </c>
      <c r="C21" s="13"/>
      <c r="D21" s="15" t="s">
        <v>23</v>
      </c>
      <c r="E21" s="15">
        <v>1569</v>
      </c>
      <c r="F21" s="15">
        <f t="shared" si="0"/>
        <v>1600</v>
      </c>
      <c r="G21" s="15">
        <f t="shared" si="1"/>
        <v>2080</v>
      </c>
      <c r="H21" s="17">
        <f t="shared" si="2"/>
        <v>2535.52</v>
      </c>
    </row>
    <row r="22" spans="1:8" ht="15" x14ac:dyDescent="0.2">
      <c r="A22" s="13">
        <v>17</v>
      </c>
      <c r="B22" s="16" t="s">
        <v>36</v>
      </c>
      <c r="C22" s="13" t="s">
        <v>37</v>
      </c>
      <c r="D22" s="15"/>
      <c r="E22" s="15"/>
      <c r="F22" s="15">
        <v>150</v>
      </c>
      <c r="G22" s="15">
        <f t="shared" si="1"/>
        <v>195</v>
      </c>
      <c r="H22" s="17">
        <f t="shared" si="2"/>
        <v>237.70500000000001</v>
      </c>
    </row>
    <row r="23" spans="1:8" ht="15" x14ac:dyDescent="0.2">
      <c r="A23" s="13">
        <v>18</v>
      </c>
      <c r="B23" s="16" t="s">
        <v>38</v>
      </c>
      <c r="C23" s="13" t="s">
        <v>37</v>
      </c>
      <c r="D23" s="15"/>
      <c r="E23" s="15"/>
      <c r="F23" s="15">
        <v>160</v>
      </c>
      <c r="G23" s="15">
        <f t="shared" si="1"/>
        <v>208</v>
      </c>
      <c r="H23" s="17">
        <f t="shared" si="2"/>
        <v>253.55200000000002</v>
      </c>
    </row>
    <row r="24" spans="1:8" ht="15" x14ac:dyDescent="0.2">
      <c r="A24" s="13"/>
      <c r="B24" s="14" t="s">
        <v>39</v>
      </c>
      <c r="C24" s="13"/>
      <c r="D24" s="15"/>
      <c r="E24" s="15"/>
      <c r="F24" s="15"/>
      <c r="G24" s="15"/>
      <c r="H24" s="17"/>
    </row>
    <row r="25" spans="1:8" ht="15" x14ac:dyDescent="0.2">
      <c r="A25" s="13">
        <v>19</v>
      </c>
      <c r="B25" s="16" t="s">
        <v>40</v>
      </c>
      <c r="C25" s="13"/>
      <c r="D25" s="15" t="s">
        <v>41</v>
      </c>
      <c r="E25" s="15">
        <v>769</v>
      </c>
      <c r="F25" s="15">
        <f t="shared" si="0"/>
        <v>800</v>
      </c>
      <c r="G25" s="15">
        <f>F25*1.3</f>
        <v>1040</v>
      </c>
      <c r="H25" s="17">
        <f t="shared" si="2"/>
        <v>1267.76</v>
      </c>
    </row>
    <row r="26" spans="1:8" ht="15" x14ac:dyDescent="0.2">
      <c r="A26" s="13">
        <v>20</v>
      </c>
      <c r="B26" s="16" t="s">
        <v>42</v>
      </c>
      <c r="C26" s="13"/>
      <c r="D26" s="15" t="s">
        <v>17</v>
      </c>
      <c r="E26" s="15">
        <v>1069</v>
      </c>
      <c r="F26" s="15">
        <f t="shared" si="0"/>
        <v>1100</v>
      </c>
      <c r="G26" s="15">
        <f t="shared" ref="G26:G47" si="3">F26*1.3</f>
        <v>1430</v>
      </c>
      <c r="H26" s="17">
        <f t="shared" si="2"/>
        <v>1743.17</v>
      </c>
    </row>
    <row r="27" spans="1:8" ht="15" x14ac:dyDescent="0.2">
      <c r="A27" s="13">
        <v>21</v>
      </c>
      <c r="B27" s="16" t="s">
        <v>43</v>
      </c>
      <c r="C27" s="13"/>
      <c r="D27" s="15" t="s">
        <v>17</v>
      </c>
      <c r="E27" s="15">
        <v>1069</v>
      </c>
      <c r="F27" s="15">
        <f t="shared" si="0"/>
        <v>1100</v>
      </c>
      <c r="G27" s="15">
        <f t="shared" si="3"/>
        <v>1430</v>
      </c>
      <c r="H27" s="17">
        <f t="shared" si="2"/>
        <v>1743.17</v>
      </c>
    </row>
    <row r="28" spans="1:8" ht="15" x14ac:dyDescent="0.2">
      <c r="A28" s="13">
        <v>22</v>
      </c>
      <c r="B28" s="16" t="s">
        <v>44</v>
      </c>
      <c r="C28" s="13"/>
      <c r="D28" s="15" t="s">
        <v>45</v>
      </c>
      <c r="E28" s="15">
        <v>1369</v>
      </c>
      <c r="F28" s="15">
        <f t="shared" si="0"/>
        <v>1400</v>
      </c>
      <c r="G28" s="15">
        <f t="shared" si="3"/>
        <v>1820</v>
      </c>
      <c r="H28" s="17">
        <f t="shared" si="2"/>
        <v>2218.58</v>
      </c>
    </row>
    <row r="29" spans="1:8" ht="15" x14ac:dyDescent="0.2">
      <c r="A29" s="13">
        <v>23</v>
      </c>
      <c r="B29" s="16" t="s">
        <v>46</v>
      </c>
      <c r="C29" s="13"/>
      <c r="D29" s="15" t="s">
        <v>31</v>
      </c>
      <c r="E29" s="15">
        <v>369</v>
      </c>
      <c r="F29" s="15">
        <f t="shared" si="0"/>
        <v>400</v>
      </c>
      <c r="G29" s="15">
        <f t="shared" si="3"/>
        <v>520</v>
      </c>
      <c r="H29" s="17">
        <f t="shared" si="2"/>
        <v>633.88</v>
      </c>
    </row>
    <row r="30" spans="1:8" ht="15" x14ac:dyDescent="0.2">
      <c r="A30" s="13"/>
      <c r="B30" s="14" t="s">
        <v>47</v>
      </c>
      <c r="C30" s="13"/>
      <c r="D30" s="15"/>
      <c r="E30" s="15"/>
      <c r="F30" s="15"/>
      <c r="G30" s="15"/>
      <c r="H30" s="17"/>
    </row>
    <row r="31" spans="1:8" ht="15" x14ac:dyDescent="0.2">
      <c r="A31" s="13">
        <v>24</v>
      </c>
      <c r="B31" s="16" t="s">
        <v>48</v>
      </c>
      <c r="C31" s="13" t="s">
        <v>13</v>
      </c>
      <c r="D31" s="15" t="s">
        <v>21</v>
      </c>
      <c r="E31" s="15">
        <v>669</v>
      </c>
      <c r="F31" s="15">
        <f t="shared" si="0"/>
        <v>700</v>
      </c>
      <c r="G31" s="15">
        <f t="shared" si="3"/>
        <v>910</v>
      </c>
      <c r="H31" s="17">
        <f t="shared" si="2"/>
        <v>1109.29</v>
      </c>
    </row>
    <row r="32" spans="1:8" ht="15" x14ac:dyDescent="0.2">
      <c r="A32" s="13">
        <v>25</v>
      </c>
      <c r="B32" s="16" t="s">
        <v>49</v>
      </c>
      <c r="C32" s="13" t="s">
        <v>13</v>
      </c>
      <c r="D32" s="15" t="s">
        <v>10</v>
      </c>
      <c r="E32" s="15">
        <v>869</v>
      </c>
      <c r="F32" s="15">
        <f t="shared" si="0"/>
        <v>900</v>
      </c>
      <c r="G32" s="15">
        <f t="shared" si="3"/>
        <v>1170</v>
      </c>
      <c r="H32" s="17">
        <f t="shared" si="2"/>
        <v>1426.23</v>
      </c>
    </row>
    <row r="33" spans="1:8" ht="15" x14ac:dyDescent="0.2">
      <c r="A33" s="13">
        <v>26</v>
      </c>
      <c r="B33" s="16" t="s">
        <v>50</v>
      </c>
      <c r="C33" s="13" t="s">
        <v>13</v>
      </c>
      <c r="D33" s="15" t="s">
        <v>10</v>
      </c>
      <c r="E33" s="15">
        <v>869</v>
      </c>
      <c r="F33" s="15">
        <f t="shared" si="0"/>
        <v>900</v>
      </c>
      <c r="G33" s="15">
        <f t="shared" si="3"/>
        <v>1170</v>
      </c>
      <c r="H33" s="17">
        <f t="shared" si="2"/>
        <v>1426.23</v>
      </c>
    </row>
    <row r="34" spans="1:8" ht="15" x14ac:dyDescent="0.2">
      <c r="A34" s="13">
        <v>27</v>
      </c>
      <c r="B34" s="16" t="s">
        <v>51</v>
      </c>
      <c r="C34" s="13" t="s">
        <v>13</v>
      </c>
      <c r="D34" s="15" t="s">
        <v>10</v>
      </c>
      <c r="E34" s="15">
        <v>869</v>
      </c>
      <c r="F34" s="15">
        <f t="shared" si="0"/>
        <v>900</v>
      </c>
      <c r="G34" s="15">
        <f t="shared" si="3"/>
        <v>1170</v>
      </c>
      <c r="H34" s="17">
        <f t="shared" si="2"/>
        <v>1426.23</v>
      </c>
    </row>
    <row r="35" spans="1:8" ht="15" x14ac:dyDescent="0.2">
      <c r="A35" s="13">
        <v>28</v>
      </c>
      <c r="B35" s="16" t="s">
        <v>52</v>
      </c>
      <c r="C35" s="13" t="s">
        <v>13</v>
      </c>
      <c r="D35" s="15" t="s">
        <v>14</v>
      </c>
      <c r="E35" s="15">
        <v>969</v>
      </c>
      <c r="F35" s="15">
        <f t="shared" si="0"/>
        <v>1000</v>
      </c>
      <c r="G35" s="15">
        <f t="shared" si="3"/>
        <v>1300</v>
      </c>
      <c r="H35" s="17">
        <f t="shared" si="2"/>
        <v>1584.7</v>
      </c>
    </row>
    <row r="36" spans="1:8" ht="15" x14ac:dyDescent="0.2">
      <c r="A36" s="13">
        <v>29</v>
      </c>
      <c r="B36" s="16" t="s">
        <v>53</v>
      </c>
      <c r="C36" s="13" t="s">
        <v>13</v>
      </c>
      <c r="D36" s="15" t="s">
        <v>14</v>
      </c>
      <c r="E36" s="15">
        <v>969</v>
      </c>
      <c r="F36" s="15">
        <f t="shared" si="0"/>
        <v>1000</v>
      </c>
      <c r="G36" s="15">
        <f t="shared" si="3"/>
        <v>1300</v>
      </c>
      <c r="H36" s="17">
        <f t="shared" si="2"/>
        <v>1584.7</v>
      </c>
    </row>
    <row r="37" spans="1:8" ht="15" x14ac:dyDescent="0.2">
      <c r="A37" s="13">
        <v>30</v>
      </c>
      <c r="B37" s="16" t="s">
        <v>54</v>
      </c>
      <c r="C37" s="13" t="s">
        <v>13</v>
      </c>
      <c r="D37" s="15" t="s">
        <v>17</v>
      </c>
      <c r="E37" s="15">
        <v>1069</v>
      </c>
      <c r="F37" s="15">
        <f t="shared" si="0"/>
        <v>1100</v>
      </c>
      <c r="G37" s="15">
        <f t="shared" si="3"/>
        <v>1430</v>
      </c>
      <c r="H37" s="17">
        <f t="shared" si="2"/>
        <v>1743.17</v>
      </c>
    </row>
    <row r="38" spans="1:8" ht="15" x14ac:dyDescent="0.2">
      <c r="A38" s="13">
        <v>31</v>
      </c>
      <c r="B38" s="16" t="s">
        <v>55</v>
      </c>
      <c r="C38" s="13" t="s">
        <v>13</v>
      </c>
      <c r="D38" s="15" t="s">
        <v>17</v>
      </c>
      <c r="E38" s="15">
        <v>1069</v>
      </c>
      <c r="F38" s="15">
        <f t="shared" si="0"/>
        <v>1100</v>
      </c>
      <c r="G38" s="15">
        <f t="shared" si="3"/>
        <v>1430</v>
      </c>
      <c r="H38" s="17">
        <f t="shared" si="2"/>
        <v>1743.17</v>
      </c>
    </row>
    <row r="39" spans="1:8" ht="15" x14ac:dyDescent="0.2">
      <c r="A39" s="13">
        <v>32</v>
      </c>
      <c r="B39" s="16" t="s">
        <v>56</v>
      </c>
      <c r="C39" s="13" t="s">
        <v>13</v>
      </c>
      <c r="D39" s="15" t="s">
        <v>14</v>
      </c>
      <c r="E39" s="15">
        <v>969</v>
      </c>
      <c r="F39" s="15">
        <f t="shared" si="0"/>
        <v>1000</v>
      </c>
      <c r="G39" s="15">
        <f t="shared" si="3"/>
        <v>1300</v>
      </c>
      <c r="H39" s="17">
        <f t="shared" si="2"/>
        <v>1584.7</v>
      </c>
    </row>
    <row r="40" spans="1:8" ht="15" x14ac:dyDescent="0.2">
      <c r="A40" s="13">
        <v>33</v>
      </c>
      <c r="B40" s="16" t="s">
        <v>57</v>
      </c>
      <c r="C40" s="13" t="s">
        <v>13</v>
      </c>
      <c r="D40" s="15" t="s">
        <v>14</v>
      </c>
      <c r="E40" s="15">
        <v>969</v>
      </c>
      <c r="F40" s="15">
        <f t="shared" si="0"/>
        <v>1000</v>
      </c>
      <c r="G40" s="15">
        <f t="shared" si="3"/>
        <v>1300</v>
      </c>
      <c r="H40" s="17">
        <f t="shared" si="2"/>
        <v>1584.7</v>
      </c>
    </row>
    <row r="41" spans="1:8" ht="15" x14ac:dyDescent="0.2">
      <c r="A41" s="13">
        <v>34</v>
      </c>
      <c r="B41" s="16" t="s">
        <v>58</v>
      </c>
      <c r="C41" s="13" t="s">
        <v>13</v>
      </c>
      <c r="D41" s="15" t="s">
        <v>17</v>
      </c>
      <c r="E41" s="15">
        <v>1069</v>
      </c>
      <c r="F41" s="15">
        <f t="shared" si="0"/>
        <v>1100</v>
      </c>
      <c r="G41" s="15">
        <f t="shared" si="3"/>
        <v>1430</v>
      </c>
      <c r="H41" s="17">
        <f t="shared" si="2"/>
        <v>1743.17</v>
      </c>
    </row>
    <row r="42" spans="1:8" ht="15" x14ac:dyDescent="0.2">
      <c r="A42" s="13">
        <v>35</v>
      </c>
      <c r="B42" s="16" t="s">
        <v>59</v>
      </c>
      <c r="C42" s="13" t="s">
        <v>13</v>
      </c>
      <c r="D42" s="15" t="s">
        <v>60</v>
      </c>
      <c r="E42" s="15">
        <v>269</v>
      </c>
      <c r="F42" s="15">
        <f t="shared" si="0"/>
        <v>300</v>
      </c>
      <c r="G42" s="15">
        <f t="shared" si="3"/>
        <v>390</v>
      </c>
      <c r="H42" s="17">
        <f t="shared" si="2"/>
        <v>475.41</v>
      </c>
    </row>
    <row r="43" spans="1:8" ht="15" x14ac:dyDescent="0.2">
      <c r="A43" s="13">
        <v>36</v>
      </c>
      <c r="B43" s="16" t="s">
        <v>61</v>
      </c>
      <c r="C43" s="13" t="s">
        <v>62</v>
      </c>
      <c r="D43" s="15" t="s">
        <v>10</v>
      </c>
      <c r="E43" s="15">
        <v>869</v>
      </c>
      <c r="F43" s="15">
        <f t="shared" si="0"/>
        <v>900</v>
      </c>
      <c r="G43" s="15">
        <f t="shared" si="3"/>
        <v>1170</v>
      </c>
      <c r="H43" s="17">
        <f t="shared" si="2"/>
        <v>1426.23</v>
      </c>
    </row>
    <row r="44" spans="1:8" ht="15" x14ac:dyDescent="0.2">
      <c r="A44" s="13">
        <v>37</v>
      </c>
      <c r="B44" s="16" t="s">
        <v>63</v>
      </c>
      <c r="C44" s="13" t="s">
        <v>13</v>
      </c>
      <c r="D44" s="15" t="s">
        <v>64</v>
      </c>
      <c r="E44" s="15">
        <v>419</v>
      </c>
      <c r="F44" s="15">
        <f t="shared" si="0"/>
        <v>450</v>
      </c>
      <c r="G44" s="15">
        <f t="shared" si="3"/>
        <v>585</v>
      </c>
      <c r="H44" s="17">
        <f t="shared" si="2"/>
        <v>713.11500000000001</v>
      </c>
    </row>
    <row r="45" spans="1:8" ht="15" x14ac:dyDescent="0.2">
      <c r="A45" s="13">
        <v>38</v>
      </c>
      <c r="B45" s="16" t="s">
        <v>65</v>
      </c>
      <c r="C45" s="13" t="s">
        <v>13</v>
      </c>
      <c r="D45" s="15" t="s">
        <v>64</v>
      </c>
      <c r="E45" s="15">
        <v>419</v>
      </c>
      <c r="F45" s="15">
        <f t="shared" si="0"/>
        <v>450</v>
      </c>
      <c r="G45" s="15">
        <f t="shared" si="3"/>
        <v>585</v>
      </c>
      <c r="H45" s="17">
        <f t="shared" si="2"/>
        <v>713.11500000000001</v>
      </c>
    </row>
    <row r="46" spans="1:8" ht="15" x14ac:dyDescent="0.2">
      <c r="A46" s="13">
        <v>39</v>
      </c>
      <c r="B46" s="16" t="s">
        <v>66</v>
      </c>
      <c r="C46" s="13" t="s">
        <v>13</v>
      </c>
      <c r="D46" s="15" t="s">
        <v>33</v>
      </c>
      <c r="E46" s="15">
        <v>569</v>
      </c>
      <c r="F46" s="15">
        <f t="shared" si="0"/>
        <v>600</v>
      </c>
      <c r="G46" s="15">
        <f t="shared" si="3"/>
        <v>780</v>
      </c>
      <c r="H46" s="17">
        <f t="shared" si="2"/>
        <v>950.82</v>
      </c>
    </row>
    <row r="47" spans="1:8" ht="15" x14ac:dyDescent="0.2">
      <c r="A47" s="13">
        <v>40</v>
      </c>
      <c r="B47" s="16" t="s">
        <v>67</v>
      </c>
      <c r="C47" s="13" t="s">
        <v>13</v>
      </c>
      <c r="D47" s="15" t="s">
        <v>33</v>
      </c>
      <c r="E47" s="15">
        <v>569</v>
      </c>
      <c r="F47" s="15">
        <f t="shared" si="0"/>
        <v>600</v>
      </c>
      <c r="G47" s="15">
        <f t="shared" si="3"/>
        <v>780</v>
      </c>
      <c r="H47" s="17">
        <f t="shared" si="2"/>
        <v>950.82</v>
      </c>
    </row>
    <row r="48" spans="1:8" ht="15" x14ac:dyDescent="0.2">
      <c r="A48" s="13"/>
      <c r="B48" s="14" t="s">
        <v>68</v>
      </c>
      <c r="C48" s="13"/>
      <c r="D48" s="15"/>
      <c r="E48" s="15"/>
      <c r="F48" s="15"/>
      <c r="G48" s="15"/>
      <c r="H48" s="17"/>
    </row>
    <row r="49" spans="1:8" ht="15" x14ac:dyDescent="0.2">
      <c r="A49" s="13">
        <v>41</v>
      </c>
      <c r="B49" s="16" t="s">
        <v>69</v>
      </c>
      <c r="C49" s="13" t="s">
        <v>13</v>
      </c>
      <c r="D49" s="15" t="s">
        <v>17</v>
      </c>
      <c r="E49" s="15">
        <v>1069</v>
      </c>
      <c r="F49" s="15">
        <f t="shared" si="0"/>
        <v>1100</v>
      </c>
      <c r="G49" s="15">
        <f>F49*1.2</f>
        <v>1320</v>
      </c>
      <c r="H49" s="17">
        <f t="shared" si="2"/>
        <v>1609.0800000000002</v>
      </c>
    </row>
    <row r="50" spans="1:8" ht="15" x14ac:dyDescent="0.2">
      <c r="A50" s="13">
        <v>42</v>
      </c>
      <c r="B50" s="16" t="s">
        <v>70</v>
      </c>
      <c r="C50" s="13" t="s">
        <v>13</v>
      </c>
      <c r="D50" s="15" t="s">
        <v>71</v>
      </c>
      <c r="E50" s="15">
        <v>1269</v>
      </c>
      <c r="F50" s="15">
        <f t="shared" si="0"/>
        <v>1300</v>
      </c>
      <c r="G50" s="15">
        <f t="shared" ref="G50:G56" si="4">F50*1.3</f>
        <v>1690</v>
      </c>
      <c r="H50" s="17">
        <f t="shared" si="2"/>
        <v>2060.11</v>
      </c>
    </row>
    <row r="51" spans="1:8" ht="15" x14ac:dyDescent="0.2">
      <c r="A51" s="13">
        <v>43</v>
      </c>
      <c r="B51" s="16" t="s">
        <v>72</v>
      </c>
      <c r="C51" s="13" t="s">
        <v>13</v>
      </c>
      <c r="D51" s="15" t="s">
        <v>23</v>
      </c>
      <c r="E51" s="15">
        <v>1569</v>
      </c>
      <c r="F51" s="15">
        <f t="shared" si="0"/>
        <v>1600</v>
      </c>
      <c r="G51" s="15">
        <f t="shared" si="4"/>
        <v>2080</v>
      </c>
      <c r="H51" s="17">
        <f t="shared" si="2"/>
        <v>2535.52</v>
      </c>
    </row>
    <row r="52" spans="1:8" ht="15" x14ac:dyDescent="0.2">
      <c r="A52" s="13">
        <v>44</v>
      </c>
      <c r="B52" s="16" t="s">
        <v>73</v>
      </c>
      <c r="C52" s="13" t="s">
        <v>13</v>
      </c>
      <c r="D52" s="15" t="s">
        <v>74</v>
      </c>
      <c r="E52" s="15">
        <v>2569</v>
      </c>
      <c r="F52" s="15">
        <f t="shared" si="0"/>
        <v>2600</v>
      </c>
      <c r="G52" s="15">
        <f t="shared" si="4"/>
        <v>3380</v>
      </c>
      <c r="H52" s="17">
        <f t="shared" si="2"/>
        <v>4120.22</v>
      </c>
    </row>
    <row r="53" spans="1:8" ht="15" x14ac:dyDescent="0.2">
      <c r="A53" s="13">
        <v>45</v>
      </c>
      <c r="B53" s="16" t="s">
        <v>75</v>
      </c>
      <c r="C53" s="13" t="s">
        <v>13</v>
      </c>
      <c r="D53" s="15" t="s">
        <v>23</v>
      </c>
      <c r="E53" s="15">
        <v>1569</v>
      </c>
      <c r="F53" s="15">
        <f t="shared" si="0"/>
        <v>1600</v>
      </c>
      <c r="G53" s="15">
        <f t="shared" si="4"/>
        <v>2080</v>
      </c>
      <c r="H53" s="17">
        <f t="shared" si="2"/>
        <v>2535.52</v>
      </c>
    </row>
    <row r="54" spans="1:8" ht="15" x14ac:dyDescent="0.2">
      <c r="A54" s="13">
        <v>46</v>
      </c>
      <c r="B54" s="16" t="s">
        <v>76</v>
      </c>
      <c r="C54" s="13" t="s">
        <v>77</v>
      </c>
      <c r="D54" s="15" t="s">
        <v>78</v>
      </c>
      <c r="E54" s="15">
        <v>319</v>
      </c>
      <c r="F54" s="15">
        <f t="shared" si="0"/>
        <v>350</v>
      </c>
      <c r="G54" s="15">
        <f t="shared" si="4"/>
        <v>455</v>
      </c>
      <c r="H54" s="17">
        <f t="shared" si="2"/>
        <v>554.64499999999998</v>
      </c>
    </row>
    <row r="55" spans="1:8" ht="15" x14ac:dyDescent="0.2">
      <c r="A55" s="13">
        <v>47</v>
      </c>
      <c r="B55" s="16" t="s">
        <v>79</v>
      </c>
      <c r="C55" s="13" t="s">
        <v>13</v>
      </c>
      <c r="D55" s="15" t="s">
        <v>31</v>
      </c>
      <c r="E55" s="15">
        <v>369</v>
      </c>
      <c r="F55" s="15">
        <f t="shared" si="0"/>
        <v>400</v>
      </c>
      <c r="G55" s="15">
        <f t="shared" si="4"/>
        <v>520</v>
      </c>
      <c r="H55" s="17">
        <f t="shared" si="2"/>
        <v>633.88</v>
      </c>
    </row>
    <row r="56" spans="1:8" ht="30" x14ac:dyDescent="0.2">
      <c r="A56" s="13">
        <v>48</v>
      </c>
      <c r="B56" s="16" t="s">
        <v>80</v>
      </c>
      <c r="C56" s="13" t="s">
        <v>13</v>
      </c>
      <c r="D56" s="15" t="s">
        <v>81</v>
      </c>
      <c r="E56" s="15">
        <v>7569</v>
      </c>
      <c r="F56" s="15">
        <f t="shared" si="0"/>
        <v>7600</v>
      </c>
      <c r="G56" s="15">
        <f t="shared" si="4"/>
        <v>9880</v>
      </c>
      <c r="H56" s="17">
        <f t="shared" si="2"/>
        <v>12043.720000000001</v>
      </c>
    </row>
    <row r="57" spans="1:8" ht="15" x14ac:dyDescent="0.2">
      <c r="A57" s="13"/>
      <c r="B57" s="14" t="s">
        <v>82</v>
      </c>
      <c r="C57" s="13"/>
      <c r="D57" s="15"/>
      <c r="E57" s="15"/>
      <c r="F57" s="15"/>
      <c r="G57" s="15"/>
      <c r="H57" s="17"/>
    </row>
    <row r="58" spans="1:8" ht="15" x14ac:dyDescent="0.2">
      <c r="A58" s="13">
        <v>49</v>
      </c>
      <c r="B58" s="16" t="s">
        <v>82</v>
      </c>
      <c r="C58" s="13" t="s">
        <v>13</v>
      </c>
      <c r="D58" s="15" t="s">
        <v>21</v>
      </c>
      <c r="E58" s="15">
        <v>669</v>
      </c>
      <c r="F58" s="15">
        <f t="shared" si="0"/>
        <v>700</v>
      </c>
      <c r="G58" s="15">
        <f t="shared" ref="G58:G65" si="5">F58*1.3</f>
        <v>910</v>
      </c>
      <c r="H58" s="17">
        <f t="shared" si="2"/>
        <v>1109.29</v>
      </c>
    </row>
    <row r="59" spans="1:8" ht="15" x14ac:dyDescent="0.2">
      <c r="A59" s="13">
        <v>50</v>
      </c>
      <c r="B59" s="16" t="s">
        <v>83</v>
      </c>
      <c r="C59" s="13" t="s">
        <v>13</v>
      </c>
      <c r="D59" s="15" t="s">
        <v>84</v>
      </c>
      <c r="E59" s="15">
        <v>519</v>
      </c>
      <c r="F59" s="15">
        <f t="shared" si="0"/>
        <v>550</v>
      </c>
      <c r="G59" s="15">
        <f t="shared" si="5"/>
        <v>715</v>
      </c>
      <c r="H59" s="17">
        <f t="shared" si="2"/>
        <v>871.58500000000004</v>
      </c>
    </row>
    <row r="60" spans="1:8" ht="15" x14ac:dyDescent="0.2">
      <c r="A60" s="13">
        <v>51</v>
      </c>
      <c r="B60" s="16" t="s">
        <v>85</v>
      </c>
      <c r="C60" s="13" t="s">
        <v>13</v>
      </c>
      <c r="D60" s="15" t="s">
        <v>21</v>
      </c>
      <c r="E60" s="15">
        <v>669</v>
      </c>
      <c r="F60" s="15">
        <f t="shared" si="0"/>
        <v>700</v>
      </c>
      <c r="G60" s="15">
        <f t="shared" si="5"/>
        <v>910</v>
      </c>
      <c r="H60" s="17">
        <f t="shared" si="2"/>
        <v>1109.29</v>
      </c>
    </row>
    <row r="61" spans="1:8" ht="15" x14ac:dyDescent="0.2">
      <c r="A61" s="13">
        <v>52</v>
      </c>
      <c r="B61" s="16" t="s">
        <v>86</v>
      </c>
      <c r="C61" s="13" t="s">
        <v>13</v>
      </c>
      <c r="D61" s="15" t="s">
        <v>21</v>
      </c>
      <c r="E61" s="15">
        <v>669</v>
      </c>
      <c r="F61" s="15">
        <f t="shared" si="0"/>
        <v>700</v>
      </c>
      <c r="G61" s="15">
        <f t="shared" si="5"/>
        <v>910</v>
      </c>
      <c r="H61" s="17">
        <f t="shared" si="2"/>
        <v>1109.29</v>
      </c>
    </row>
    <row r="62" spans="1:8" ht="15" x14ac:dyDescent="0.2">
      <c r="A62" s="13">
        <v>53</v>
      </c>
      <c r="B62" s="16" t="s">
        <v>87</v>
      </c>
      <c r="C62" s="13" t="s">
        <v>13</v>
      </c>
      <c r="D62" s="15" t="s">
        <v>21</v>
      </c>
      <c r="E62" s="15">
        <v>669</v>
      </c>
      <c r="F62" s="15">
        <f t="shared" si="0"/>
        <v>700</v>
      </c>
      <c r="G62" s="15">
        <f t="shared" si="5"/>
        <v>910</v>
      </c>
      <c r="H62" s="17">
        <f t="shared" si="2"/>
        <v>1109.29</v>
      </c>
    </row>
    <row r="63" spans="1:8" ht="15" x14ac:dyDescent="0.2">
      <c r="A63" s="13">
        <v>54</v>
      </c>
      <c r="B63" s="16" t="s">
        <v>88</v>
      </c>
      <c r="C63" s="13" t="s">
        <v>13</v>
      </c>
      <c r="D63" s="15" t="s">
        <v>21</v>
      </c>
      <c r="E63" s="15">
        <v>669</v>
      </c>
      <c r="F63" s="15">
        <f t="shared" si="0"/>
        <v>700</v>
      </c>
      <c r="G63" s="15">
        <f t="shared" si="5"/>
        <v>910</v>
      </c>
      <c r="H63" s="17">
        <f t="shared" si="2"/>
        <v>1109.29</v>
      </c>
    </row>
    <row r="64" spans="1:8" ht="15" x14ac:dyDescent="0.2">
      <c r="A64" s="13">
        <v>55</v>
      </c>
      <c r="B64" s="16" t="s">
        <v>89</v>
      </c>
      <c r="C64" s="13" t="s">
        <v>13</v>
      </c>
      <c r="D64" s="15" t="s">
        <v>33</v>
      </c>
      <c r="E64" s="15">
        <v>569</v>
      </c>
      <c r="F64" s="15">
        <f t="shared" si="0"/>
        <v>600</v>
      </c>
      <c r="G64" s="15">
        <f t="shared" si="5"/>
        <v>780</v>
      </c>
      <c r="H64" s="17">
        <f t="shared" si="2"/>
        <v>950.82</v>
      </c>
    </row>
    <row r="65" spans="1:8" ht="15" x14ac:dyDescent="0.2">
      <c r="A65" s="13">
        <v>56</v>
      </c>
      <c r="B65" s="16" t="s">
        <v>90</v>
      </c>
      <c r="C65" s="13" t="s">
        <v>13</v>
      </c>
      <c r="D65" s="15" t="s">
        <v>21</v>
      </c>
      <c r="E65" s="15">
        <v>669</v>
      </c>
      <c r="F65" s="15">
        <f t="shared" si="0"/>
        <v>700</v>
      </c>
      <c r="G65" s="15">
        <f t="shared" si="5"/>
        <v>910</v>
      </c>
      <c r="H65" s="17">
        <f t="shared" si="2"/>
        <v>1109.29</v>
      </c>
    </row>
    <row r="66" spans="1:8" ht="15" x14ac:dyDescent="0.2">
      <c r="A66" s="13"/>
      <c r="B66" s="14" t="s">
        <v>91</v>
      </c>
      <c r="C66" s="13"/>
      <c r="D66" s="15"/>
      <c r="E66" s="15"/>
      <c r="F66" s="15"/>
      <c r="G66" s="15"/>
      <c r="H66" s="17"/>
    </row>
    <row r="67" spans="1:8" ht="15" x14ac:dyDescent="0.2">
      <c r="A67" s="13">
        <v>57</v>
      </c>
      <c r="B67" s="16" t="s">
        <v>92</v>
      </c>
      <c r="C67" s="13" t="s">
        <v>13</v>
      </c>
      <c r="D67" s="15" t="s">
        <v>74</v>
      </c>
      <c r="E67" s="15">
        <v>2569</v>
      </c>
      <c r="F67" s="15">
        <f t="shared" si="0"/>
        <v>2600</v>
      </c>
      <c r="G67" s="15">
        <f t="shared" ref="G67:G77" si="6">F67*1.3</f>
        <v>3380</v>
      </c>
      <c r="H67" s="17">
        <f t="shared" si="2"/>
        <v>4120.22</v>
      </c>
    </row>
    <row r="68" spans="1:8" ht="15" x14ac:dyDescent="0.2">
      <c r="A68" s="13">
        <v>58</v>
      </c>
      <c r="B68" s="16" t="s">
        <v>93</v>
      </c>
      <c r="C68" s="13" t="s">
        <v>13</v>
      </c>
      <c r="D68" s="15" t="s">
        <v>94</v>
      </c>
      <c r="E68" s="15">
        <v>3069</v>
      </c>
      <c r="F68" s="15">
        <f t="shared" si="0"/>
        <v>3100</v>
      </c>
      <c r="G68" s="15">
        <f t="shared" si="6"/>
        <v>4030</v>
      </c>
      <c r="H68" s="17">
        <f t="shared" si="2"/>
        <v>4912.5700000000006</v>
      </c>
    </row>
    <row r="69" spans="1:8" ht="15" x14ac:dyDescent="0.2">
      <c r="A69" s="13">
        <v>59</v>
      </c>
      <c r="B69" s="16" t="s">
        <v>95</v>
      </c>
      <c r="C69" s="13" t="s">
        <v>13</v>
      </c>
      <c r="D69" s="15" t="s">
        <v>96</v>
      </c>
      <c r="E69" s="15">
        <v>4769</v>
      </c>
      <c r="F69" s="15">
        <f t="shared" si="0"/>
        <v>4800</v>
      </c>
      <c r="G69" s="15">
        <f t="shared" si="6"/>
        <v>6240</v>
      </c>
      <c r="H69" s="17">
        <f t="shared" si="2"/>
        <v>7606.56</v>
      </c>
    </row>
    <row r="70" spans="1:8" ht="15" x14ac:dyDescent="0.2">
      <c r="A70" s="13">
        <v>60</v>
      </c>
      <c r="B70" s="16" t="s">
        <v>97</v>
      </c>
      <c r="C70" s="13" t="s">
        <v>13</v>
      </c>
      <c r="D70" s="15" t="s">
        <v>98</v>
      </c>
      <c r="E70" s="15">
        <v>6569</v>
      </c>
      <c r="F70" s="15">
        <f t="shared" si="0"/>
        <v>6600</v>
      </c>
      <c r="G70" s="15">
        <f t="shared" si="6"/>
        <v>8580</v>
      </c>
      <c r="H70" s="17">
        <f t="shared" si="2"/>
        <v>10459.02</v>
      </c>
    </row>
    <row r="71" spans="1:8" ht="30" x14ac:dyDescent="0.2">
      <c r="A71" s="13">
        <v>61</v>
      </c>
      <c r="B71" s="16" t="s">
        <v>99</v>
      </c>
      <c r="C71" s="13" t="s">
        <v>13</v>
      </c>
      <c r="D71" s="15" t="s">
        <v>71</v>
      </c>
      <c r="E71" s="15">
        <v>1269</v>
      </c>
      <c r="F71" s="15">
        <f t="shared" si="0"/>
        <v>1300</v>
      </c>
      <c r="G71" s="15">
        <f t="shared" si="6"/>
        <v>1690</v>
      </c>
      <c r="H71" s="17">
        <f t="shared" ref="H71:H134" si="7">G71*1.219</f>
        <v>2060.11</v>
      </c>
    </row>
    <row r="72" spans="1:8" ht="15" x14ac:dyDescent="0.2">
      <c r="A72" s="13">
        <v>62</v>
      </c>
      <c r="B72" s="16" t="s">
        <v>100</v>
      </c>
      <c r="C72" s="13" t="s">
        <v>62</v>
      </c>
      <c r="D72" s="15" t="s">
        <v>101</v>
      </c>
      <c r="E72" s="15">
        <v>1969</v>
      </c>
      <c r="F72" s="15">
        <f t="shared" si="0"/>
        <v>2000</v>
      </c>
      <c r="G72" s="15">
        <f t="shared" si="6"/>
        <v>2600</v>
      </c>
      <c r="H72" s="17">
        <f t="shared" si="7"/>
        <v>3169.4</v>
      </c>
    </row>
    <row r="73" spans="1:8" ht="15" x14ac:dyDescent="0.2">
      <c r="A73" s="13">
        <v>63</v>
      </c>
      <c r="B73" s="16" t="s">
        <v>102</v>
      </c>
      <c r="C73" s="13" t="s">
        <v>13</v>
      </c>
      <c r="D73" s="15" t="s">
        <v>103</v>
      </c>
      <c r="E73" s="15">
        <v>469</v>
      </c>
      <c r="F73" s="15">
        <f>E73+31</f>
        <v>500</v>
      </c>
      <c r="G73" s="15">
        <f t="shared" si="6"/>
        <v>650</v>
      </c>
      <c r="H73" s="17">
        <f t="shared" si="7"/>
        <v>792.35</v>
      </c>
    </row>
    <row r="74" spans="1:8" ht="15" x14ac:dyDescent="0.2">
      <c r="A74" s="13">
        <v>64</v>
      </c>
      <c r="B74" s="16" t="s">
        <v>104</v>
      </c>
      <c r="C74" s="13" t="s">
        <v>13</v>
      </c>
      <c r="D74" s="15" t="s">
        <v>103</v>
      </c>
      <c r="E74" s="15">
        <v>469</v>
      </c>
      <c r="F74" s="15">
        <f>E74+31</f>
        <v>500</v>
      </c>
      <c r="G74" s="15">
        <f t="shared" si="6"/>
        <v>650</v>
      </c>
      <c r="H74" s="17">
        <f t="shared" si="7"/>
        <v>792.35</v>
      </c>
    </row>
    <row r="75" spans="1:8" ht="15" x14ac:dyDescent="0.2">
      <c r="A75" s="13">
        <v>65</v>
      </c>
      <c r="B75" s="16" t="s">
        <v>105</v>
      </c>
      <c r="C75" s="13" t="s">
        <v>13</v>
      </c>
      <c r="D75" s="15" t="s">
        <v>10</v>
      </c>
      <c r="E75" s="15">
        <v>869</v>
      </c>
      <c r="F75" s="15">
        <f>E75+31</f>
        <v>900</v>
      </c>
      <c r="G75" s="15">
        <f t="shared" si="6"/>
        <v>1170</v>
      </c>
      <c r="H75" s="17">
        <f t="shared" si="7"/>
        <v>1426.23</v>
      </c>
    </row>
    <row r="76" spans="1:8" ht="15" x14ac:dyDescent="0.2">
      <c r="A76" s="13">
        <v>66</v>
      </c>
      <c r="B76" s="16" t="s">
        <v>106</v>
      </c>
      <c r="C76" s="13" t="s">
        <v>13</v>
      </c>
      <c r="D76" s="15" t="s">
        <v>21</v>
      </c>
      <c r="E76" s="15">
        <v>669</v>
      </c>
      <c r="F76" s="15">
        <f>E76+31</f>
        <v>700</v>
      </c>
      <c r="G76" s="15">
        <f t="shared" si="6"/>
        <v>910</v>
      </c>
      <c r="H76" s="17">
        <f t="shared" si="7"/>
        <v>1109.29</v>
      </c>
    </row>
    <row r="77" spans="1:8" ht="15" x14ac:dyDescent="0.2">
      <c r="A77" s="13">
        <v>67</v>
      </c>
      <c r="B77" s="16" t="s">
        <v>107</v>
      </c>
      <c r="C77" s="13" t="s">
        <v>77</v>
      </c>
      <c r="D77" s="15" t="s">
        <v>33</v>
      </c>
      <c r="E77" s="15">
        <v>569</v>
      </c>
      <c r="F77" s="15">
        <f>E77+31</f>
        <v>600</v>
      </c>
      <c r="G77" s="15">
        <f t="shared" si="6"/>
        <v>780</v>
      </c>
      <c r="H77" s="17">
        <f t="shared" si="7"/>
        <v>950.82</v>
      </c>
    </row>
    <row r="78" spans="1:8" ht="15" x14ac:dyDescent="0.2">
      <c r="A78" s="13"/>
      <c r="B78" s="14" t="s">
        <v>108</v>
      </c>
      <c r="C78" s="13"/>
      <c r="D78" s="15"/>
      <c r="E78" s="15"/>
      <c r="F78" s="15"/>
      <c r="G78" s="15"/>
      <c r="H78" s="17"/>
    </row>
    <row r="79" spans="1:8" ht="15" x14ac:dyDescent="0.2">
      <c r="A79" s="13">
        <v>68</v>
      </c>
      <c r="B79" s="16" t="s">
        <v>109</v>
      </c>
      <c r="C79" s="13" t="s">
        <v>13</v>
      </c>
      <c r="D79" s="15" t="s">
        <v>23</v>
      </c>
      <c r="E79" s="15">
        <v>1569</v>
      </c>
      <c r="F79" s="15">
        <f>E79+31</f>
        <v>1600</v>
      </c>
      <c r="G79" s="15">
        <f>F79*1.3</f>
        <v>2080</v>
      </c>
      <c r="H79" s="17">
        <f t="shared" si="7"/>
        <v>2535.52</v>
      </c>
    </row>
    <row r="80" spans="1:8" ht="15" x14ac:dyDescent="0.2">
      <c r="A80" s="13">
        <v>69</v>
      </c>
      <c r="B80" s="16" t="s">
        <v>110</v>
      </c>
      <c r="C80" s="13" t="s">
        <v>111</v>
      </c>
      <c r="D80" s="15" t="s">
        <v>23</v>
      </c>
      <c r="E80" s="15">
        <v>1569</v>
      </c>
      <c r="F80" s="15">
        <f>E80+31</f>
        <v>1600</v>
      </c>
      <c r="G80" s="15">
        <f>F80*1.3</f>
        <v>2080</v>
      </c>
      <c r="H80" s="17">
        <f t="shared" si="7"/>
        <v>2535.52</v>
      </c>
    </row>
    <row r="81" spans="1:8" ht="15" x14ac:dyDescent="0.2">
      <c r="A81" s="13">
        <v>70</v>
      </c>
      <c r="B81" s="16" t="s">
        <v>112</v>
      </c>
      <c r="C81" s="13" t="s">
        <v>13</v>
      </c>
      <c r="D81" s="15" t="s">
        <v>33</v>
      </c>
      <c r="E81" s="15">
        <v>569</v>
      </c>
      <c r="F81" s="15">
        <f>E81+31</f>
        <v>600</v>
      </c>
      <c r="G81" s="15">
        <f>F81*1.3</f>
        <v>780</v>
      </c>
      <c r="H81" s="17">
        <f t="shared" si="7"/>
        <v>950.82</v>
      </c>
    </row>
    <row r="82" spans="1:8" ht="15" x14ac:dyDescent="0.2">
      <c r="A82" s="13">
        <v>71</v>
      </c>
      <c r="B82" s="16" t="s">
        <v>110</v>
      </c>
      <c r="C82" s="13" t="s">
        <v>77</v>
      </c>
      <c r="D82" s="15" t="s">
        <v>41</v>
      </c>
      <c r="E82" s="15">
        <v>769</v>
      </c>
      <c r="F82" s="15">
        <f>E82+31</f>
        <v>800</v>
      </c>
      <c r="G82" s="15">
        <f>F82*1.3</f>
        <v>1040</v>
      </c>
      <c r="H82" s="17">
        <f t="shared" si="7"/>
        <v>1267.76</v>
      </c>
    </row>
    <row r="83" spans="1:8" ht="30" x14ac:dyDescent="0.2">
      <c r="A83" s="13"/>
      <c r="B83" s="14" t="s">
        <v>113</v>
      </c>
      <c r="C83" s="13"/>
      <c r="D83" s="15"/>
      <c r="E83" s="15"/>
      <c r="F83" s="15"/>
      <c r="G83" s="15"/>
      <c r="H83" s="17"/>
    </row>
    <row r="84" spans="1:8" ht="15" x14ac:dyDescent="0.2">
      <c r="A84" s="13">
        <v>72</v>
      </c>
      <c r="B84" s="16" t="s">
        <v>114</v>
      </c>
      <c r="C84" s="13" t="s">
        <v>13</v>
      </c>
      <c r="D84" s="15" t="s">
        <v>71</v>
      </c>
      <c r="E84" s="15">
        <v>1269</v>
      </c>
      <c r="F84" s="15">
        <f t="shared" ref="F84:F90" si="8">E84+31</f>
        <v>1300</v>
      </c>
      <c r="G84" s="15">
        <f t="shared" ref="G84:G90" si="9">F84*1.3</f>
        <v>1690</v>
      </c>
      <c r="H84" s="17">
        <f t="shared" si="7"/>
        <v>2060.11</v>
      </c>
    </row>
    <row r="85" spans="1:8" ht="15" x14ac:dyDescent="0.2">
      <c r="A85" s="13">
        <v>73</v>
      </c>
      <c r="B85" s="16" t="s">
        <v>115</v>
      </c>
      <c r="C85" s="13" t="s">
        <v>13</v>
      </c>
      <c r="D85" s="15" t="s">
        <v>23</v>
      </c>
      <c r="E85" s="15">
        <v>1569</v>
      </c>
      <c r="F85" s="15">
        <f t="shared" si="8"/>
        <v>1600</v>
      </c>
      <c r="G85" s="15">
        <f t="shared" si="9"/>
        <v>2080</v>
      </c>
      <c r="H85" s="17">
        <f t="shared" si="7"/>
        <v>2535.52</v>
      </c>
    </row>
    <row r="86" spans="1:8" ht="15" x14ac:dyDescent="0.2">
      <c r="A86" s="13">
        <v>74</v>
      </c>
      <c r="B86" s="16" t="s">
        <v>116</v>
      </c>
      <c r="C86" s="13" t="s">
        <v>13</v>
      </c>
      <c r="D86" s="15" t="s">
        <v>23</v>
      </c>
      <c r="E86" s="15">
        <v>1569</v>
      </c>
      <c r="F86" s="15">
        <f t="shared" si="8"/>
        <v>1600</v>
      </c>
      <c r="G86" s="15">
        <f t="shared" si="9"/>
        <v>2080</v>
      </c>
      <c r="H86" s="17">
        <f t="shared" si="7"/>
        <v>2535.52</v>
      </c>
    </row>
    <row r="87" spans="1:8" ht="15" x14ac:dyDescent="0.2">
      <c r="A87" s="13">
        <v>75</v>
      </c>
      <c r="B87" s="16" t="s">
        <v>117</v>
      </c>
      <c r="C87" s="13" t="s">
        <v>118</v>
      </c>
      <c r="D87" s="15" t="s">
        <v>74</v>
      </c>
      <c r="E87" s="15">
        <v>2569</v>
      </c>
      <c r="F87" s="15">
        <f t="shared" si="8"/>
        <v>2600</v>
      </c>
      <c r="G87" s="15">
        <f t="shared" si="9"/>
        <v>3380</v>
      </c>
      <c r="H87" s="17">
        <f t="shared" si="7"/>
        <v>4120.22</v>
      </c>
    </row>
    <row r="88" spans="1:8" ht="15" x14ac:dyDescent="0.2">
      <c r="A88" s="13">
        <v>76</v>
      </c>
      <c r="B88" s="16" t="s">
        <v>119</v>
      </c>
      <c r="C88" s="13" t="s">
        <v>111</v>
      </c>
      <c r="D88" s="15" t="s">
        <v>33</v>
      </c>
      <c r="E88" s="15">
        <v>569</v>
      </c>
      <c r="F88" s="15">
        <f t="shared" si="8"/>
        <v>600</v>
      </c>
      <c r="G88" s="15">
        <f t="shared" si="9"/>
        <v>780</v>
      </c>
      <c r="H88" s="17">
        <f t="shared" si="7"/>
        <v>950.82</v>
      </c>
    </row>
    <row r="89" spans="1:8" ht="15" x14ac:dyDescent="0.2">
      <c r="A89" s="13">
        <v>77</v>
      </c>
      <c r="B89" s="16" t="s">
        <v>120</v>
      </c>
      <c r="C89" s="13" t="s">
        <v>111</v>
      </c>
      <c r="D89" s="15" t="s">
        <v>31</v>
      </c>
      <c r="E89" s="15">
        <v>369</v>
      </c>
      <c r="F89" s="15">
        <f t="shared" si="8"/>
        <v>400</v>
      </c>
      <c r="G89" s="15">
        <f t="shared" si="9"/>
        <v>520</v>
      </c>
      <c r="H89" s="17">
        <f t="shared" si="7"/>
        <v>633.88</v>
      </c>
    </row>
    <row r="90" spans="1:8" ht="15" x14ac:dyDescent="0.2">
      <c r="A90" s="13">
        <v>78</v>
      </c>
      <c r="B90" s="16" t="s">
        <v>121</v>
      </c>
      <c r="C90" s="13" t="s">
        <v>111</v>
      </c>
      <c r="D90" s="15" t="s">
        <v>122</v>
      </c>
      <c r="E90" s="15">
        <v>219</v>
      </c>
      <c r="F90" s="15">
        <f t="shared" si="8"/>
        <v>250</v>
      </c>
      <c r="G90" s="15">
        <f t="shared" si="9"/>
        <v>325</v>
      </c>
      <c r="H90" s="17">
        <f t="shared" si="7"/>
        <v>396.17500000000001</v>
      </c>
    </row>
    <row r="91" spans="1:8" ht="15" x14ac:dyDescent="0.2">
      <c r="A91" s="13"/>
      <c r="B91" s="14" t="s">
        <v>123</v>
      </c>
      <c r="C91" s="13"/>
      <c r="D91" s="15"/>
      <c r="E91" s="15"/>
      <c r="F91" s="15"/>
      <c r="G91" s="15"/>
      <c r="H91" s="17"/>
    </row>
    <row r="92" spans="1:8" ht="15" x14ac:dyDescent="0.2">
      <c r="A92" s="13">
        <v>79</v>
      </c>
      <c r="B92" s="16" t="s">
        <v>124</v>
      </c>
      <c r="C92" s="13" t="s">
        <v>13</v>
      </c>
      <c r="D92" s="15" t="s">
        <v>31</v>
      </c>
      <c r="E92" s="15">
        <v>369</v>
      </c>
      <c r="F92" s="15">
        <f t="shared" ref="F92:F112" si="10">E92+31</f>
        <v>400</v>
      </c>
      <c r="G92" s="15">
        <f t="shared" ref="G92:G111" si="11">F92*1.3</f>
        <v>520</v>
      </c>
      <c r="H92" s="17">
        <f t="shared" si="7"/>
        <v>633.88</v>
      </c>
    </row>
    <row r="93" spans="1:8" ht="15" x14ac:dyDescent="0.2">
      <c r="A93" s="13">
        <v>80</v>
      </c>
      <c r="B93" s="16" t="s">
        <v>125</v>
      </c>
      <c r="C93" s="13" t="s">
        <v>13</v>
      </c>
      <c r="D93" s="15" t="s">
        <v>84</v>
      </c>
      <c r="E93" s="15">
        <v>519</v>
      </c>
      <c r="F93" s="15">
        <f t="shared" si="10"/>
        <v>550</v>
      </c>
      <c r="G93" s="15">
        <f t="shared" si="11"/>
        <v>715</v>
      </c>
      <c r="H93" s="17">
        <f t="shared" si="7"/>
        <v>871.58500000000004</v>
      </c>
    </row>
    <row r="94" spans="1:8" ht="15" x14ac:dyDescent="0.2">
      <c r="A94" s="13">
        <v>81</v>
      </c>
      <c r="B94" s="16" t="s">
        <v>126</v>
      </c>
      <c r="C94" s="13" t="s">
        <v>13</v>
      </c>
      <c r="D94" s="15" t="s">
        <v>21</v>
      </c>
      <c r="E94" s="15">
        <v>669</v>
      </c>
      <c r="F94" s="15">
        <f t="shared" si="10"/>
        <v>700</v>
      </c>
      <c r="G94" s="15">
        <f t="shared" si="11"/>
        <v>910</v>
      </c>
      <c r="H94" s="17">
        <f t="shared" si="7"/>
        <v>1109.29</v>
      </c>
    </row>
    <row r="95" spans="1:8" ht="15" x14ac:dyDescent="0.2">
      <c r="A95" s="13">
        <v>82</v>
      </c>
      <c r="B95" s="16" t="s">
        <v>127</v>
      </c>
      <c r="C95" s="13" t="s">
        <v>13</v>
      </c>
      <c r="D95" s="15" t="s">
        <v>19</v>
      </c>
      <c r="E95" s="15">
        <v>619</v>
      </c>
      <c r="F95" s="15">
        <f t="shared" si="10"/>
        <v>650</v>
      </c>
      <c r="G95" s="15">
        <f t="shared" si="11"/>
        <v>845</v>
      </c>
      <c r="H95" s="17">
        <f t="shared" si="7"/>
        <v>1030.0550000000001</v>
      </c>
    </row>
    <row r="96" spans="1:8" ht="15" x14ac:dyDescent="0.2">
      <c r="A96" s="13">
        <v>83</v>
      </c>
      <c r="B96" s="16" t="s">
        <v>128</v>
      </c>
      <c r="C96" s="13" t="s">
        <v>13</v>
      </c>
      <c r="D96" s="15" t="s">
        <v>21</v>
      </c>
      <c r="E96" s="15">
        <v>669</v>
      </c>
      <c r="F96" s="15">
        <f t="shared" si="10"/>
        <v>700</v>
      </c>
      <c r="G96" s="15">
        <f t="shared" si="11"/>
        <v>910</v>
      </c>
      <c r="H96" s="17">
        <f t="shared" si="7"/>
        <v>1109.29</v>
      </c>
    </row>
    <row r="97" spans="1:8" ht="15" x14ac:dyDescent="0.2">
      <c r="A97" s="13">
        <v>84</v>
      </c>
      <c r="B97" s="16" t="s">
        <v>129</v>
      </c>
      <c r="C97" s="13" t="s">
        <v>13</v>
      </c>
      <c r="D97" s="15" t="s">
        <v>33</v>
      </c>
      <c r="E97" s="15">
        <v>569</v>
      </c>
      <c r="F97" s="15">
        <f t="shared" si="10"/>
        <v>600</v>
      </c>
      <c r="G97" s="15">
        <f t="shared" si="11"/>
        <v>780</v>
      </c>
      <c r="H97" s="17">
        <f t="shared" si="7"/>
        <v>950.82</v>
      </c>
    </row>
    <row r="98" spans="1:8" ht="15" x14ac:dyDescent="0.2">
      <c r="A98" s="13">
        <v>85</v>
      </c>
      <c r="B98" s="16" t="s">
        <v>130</v>
      </c>
      <c r="C98" s="13" t="s">
        <v>13</v>
      </c>
      <c r="D98" s="15" t="s">
        <v>21</v>
      </c>
      <c r="E98" s="15">
        <v>669</v>
      </c>
      <c r="F98" s="15">
        <f t="shared" si="10"/>
        <v>700</v>
      </c>
      <c r="G98" s="15">
        <f t="shared" si="11"/>
        <v>910</v>
      </c>
      <c r="H98" s="17">
        <f t="shared" si="7"/>
        <v>1109.29</v>
      </c>
    </row>
    <row r="99" spans="1:8" ht="15" x14ac:dyDescent="0.2">
      <c r="A99" s="13">
        <v>86</v>
      </c>
      <c r="B99" s="16" t="s">
        <v>131</v>
      </c>
      <c r="C99" s="13" t="s">
        <v>13</v>
      </c>
      <c r="D99" s="15" t="s">
        <v>10</v>
      </c>
      <c r="E99" s="15">
        <v>869</v>
      </c>
      <c r="F99" s="15">
        <f t="shared" si="10"/>
        <v>900</v>
      </c>
      <c r="G99" s="15">
        <f t="shared" si="11"/>
        <v>1170</v>
      </c>
      <c r="H99" s="17">
        <f t="shared" si="7"/>
        <v>1426.23</v>
      </c>
    </row>
    <row r="100" spans="1:8" ht="15" x14ac:dyDescent="0.2">
      <c r="A100" s="13">
        <v>87</v>
      </c>
      <c r="B100" s="16" t="s">
        <v>132</v>
      </c>
      <c r="C100" s="13" t="s">
        <v>13</v>
      </c>
      <c r="D100" s="15" t="s">
        <v>133</v>
      </c>
      <c r="E100" s="15">
        <v>1169</v>
      </c>
      <c r="F100" s="15">
        <f t="shared" si="10"/>
        <v>1200</v>
      </c>
      <c r="G100" s="15">
        <f t="shared" si="11"/>
        <v>1560</v>
      </c>
      <c r="H100" s="17">
        <f t="shared" si="7"/>
        <v>1901.64</v>
      </c>
    </row>
    <row r="101" spans="1:8" ht="15" x14ac:dyDescent="0.2">
      <c r="A101" s="13">
        <v>88</v>
      </c>
      <c r="B101" s="16" t="s">
        <v>134</v>
      </c>
      <c r="C101" s="13" t="s">
        <v>13</v>
      </c>
      <c r="D101" s="15" t="s">
        <v>41</v>
      </c>
      <c r="E101" s="15">
        <v>769</v>
      </c>
      <c r="F101" s="15">
        <f t="shared" si="10"/>
        <v>800</v>
      </c>
      <c r="G101" s="15">
        <f t="shared" si="11"/>
        <v>1040</v>
      </c>
      <c r="H101" s="17">
        <f t="shared" si="7"/>
        <v>1267.76</v>
      </c>
    </row>
    <row r="102" spans="1:8" ht="15" x14ac:dyDescent="0.2">
      <c r="A102" s="13">
        <v>89</v>
      </c>
      <c r="B102" s="16" t="s">
        <v>135</v>
      </c>
      <c r="C102" s="13" t="s">
        <v>13</v>
      </c>
      <c r="D102" s="15" t="s">
        <v>17</v>
      </c>
      <c r="E102" s="15">
        <v>1069</v>
      </c>
      <c r="F102" s="15">
        <f t="shared" si="10"/>
        <v>1100</v>
      </c>
      <c r="G102" s="15">
        <f t="shared" si="11"/>
        <v>1430</v>
      </c>
      <c r="H102" s="17">
        <f t="shared" si="7"/>
        <v>1743.17</v>
      </c>
    </row>
    <row r="103" spans="1:8" ht="15" x14ac:dyDescent="0.2">
      <c r="A103" s="13">
        <v>90</v>
      </c>
      <c r="B103" s="16" t="s">
        <v>136</v>
      </c>
      <c r="C103" s="13" t="s">
        <v>13</v>
      </c>
      <c r="D103" s="15" t="s">
        <v>21</v>
      </c>
      <c r="E103" s="15">
        <v>669</v>
      </c>
      <c r="F103" s="15">
        <f t="shared" si="10"/>
        <v>700</v>
      </c>
      <c r="G103" s="15">
        <f t="shared" si="11"/>
        <v>910</v>
      </c>
      <c r="H103" s="17">
        <f t="shared" si="7"/>
        <v>1109.29</v>
      </c>
    </row>
    <row r="104" spans="1:8" ht="15" x14ac:dyDescent="0.2">
      <c r="A104" s="13">
        <v>91</v>
      </c>
      <c r="B104" s="16" t="s">
        <v>137</v>
      </c>
      <c r="C104" s="13" t="s">
        <v>13</v>
      </c>
      <c r="D104" s="15" t="s">
        <v>33</v>
      </c>
      <c r="E104" s="15">
        <v>569</v>
      </c>
      <c r="F104" s="15">
        <f t="shared" si="10"/>
        <v>600</v>
      </c>
      <c r="G104" s="15">
        <f t="shared" si="11"/>
        <v>780</v>
      </c>
      <c r="H104" s="17">
        <f t="shared" si="7"/>
        <v>950.82</v>
      </c>
    </row>
    <row r="105" spans="1:8" ht="15" x14ac:dyDescent="0.2">
      <c r="A105" s="13">
        <v>92</v>
      </c>
      <c r="B105" s="16" t="s">
        <v>138</v>
      </c>
      <c r="C105" s="13" t="s">
        <v>13</v>
      </c>
      <c r="D105" s="15" t="s">
        <v>10</v>
      </c>
      <c r="E105" s="15">
        <v>869</v>
      </c>
      <c r="F105" s="15">
        <f t="shared" si="10"/>
        <v>900</v>
      </c>
      <c r="G105" s="15">
        <f t="shared" si="11"/>
        <v>1170</v>
      </c>
      <c r="H105" s="17">
        <f t="shared" si="7"/>
        <v>1426.23</v>
      </c>
    </row>
    <row r="106" spans="1:8" ht="15" x14ac:dyDescent="0.2">
      <c r="A106" s="13">
        <v>93</v>
      </c>
      <c r="B106" s="16" t="s">
        <v>139</v>
      </c>
      <c r="C106" s="13" t="s">
        <v>13</v>
      </c>
      <c r="D106" s="15" t="s">
        <v>21</v>
      </c>
      <c r="E106" s="15">
        <v>669</v>
      </c>
      <c r="F106" s="15">
        <f t="shared" si="10"/>
        <v>700</v>
      </c>
      <c r="G106" s="15">
        <f t="shared" si="11"/>
        <v>910</v>
      </c>
      <c r="H106" s="17">
        <f t="shared" si="7"/>
        <v>1109.29</v>
      </c>
    </row>
    <row r="107" spans="1:8" ht="15" x14ac:dyDescent="0.2">
      <c r="A107" s="13">
        <v>94</v>
      </c>
      <c r="B107" s="16" t="s">
        <v>140</v>
      </c>
      <c r="C107" s="13" t="s">
        <v>13</v>
      </c>
      <c r="D107" s="15" t="s">
        <v>19</v>
      </c>
      <c r="E107" s="15">
        <v>619</v>
      </c>
      <c r="F107" s="15">
        <f t="shared" si="10"/>
        <v>650</v>
      </c>
      <c r="G107" s="15">
        <f t="shared" si="11"/>
        <v>845</v>
      </c>
      <c r="H107" s="17">
        <f t="shared" si="7"/>
        <v>1030.0550000000001</v>
      </c>
    </row>
    <row r="108" spans="1:8" ht="15" x14ac:dyDescent="0.2">
      <c r="A108" s="13">
        <v>95</v>
      </c>
      <c r="B108" s="16" t="s">
        <v>141</v>
      </c>
      <c r="C108" s="13" t="s">
        <v>13</v>
      </c>
      <c r="D108" s="15" t="s">
        <v>21</v>
      </c>
      <c r="E108" s="15">
        <v>669</v>
      </c>
      <c r="F108" s="15">
        <f t="shared" si="10"/>
        <v>700</v>
      </c>
      <c r="G108" s="15">
        <f t="shared" si="11"/>
        <v>910</v>
      </c>
      <c r="H108" s="17">
        <f t="shared" si="7"/>
        <v>1109.29</v>
      </c>
    </row>
    <row r="109" spans="1:8" ht="15" x14ac:dyDescent="0.2">
      <c r="A109" s="13">
        <v>96</v>
      </c>
      <c r="B109" s="16" t="s">
        <v>142</v>
      </c>
      <c r="C109" s="13" t="s">
        <v>13</v>
      </c>
      <c r="D109" s="15" t="s">
        <v>33</v>
      </c>
      <c r="E109" s="15">
        <v>569</v>
      </c>
      <c r="F109" s="15">
        <f t="shared" si="10"/>
        <v>600</v>
      </c>
      <c r="G109" s="15">
        <f t="shared" si="11"/>
        <v>780</v>
      </c>
      <c r="H109" s="17">
        <f t="shared" si="7"/>
        <v>950.82</v>
      </c>
    </row>
    <row r="110" spans="1:8" ht="15" x14ac:dyDescent="0.2">
      <c r="A110" s="13">
        <v>97</v>
      </c>
      <c r="B110" s="16" t="s">
        <v>143</v>
      </c>
      <c r="C110" s="13" t="s">
        <v>13</v>
      </c>
      <c r="D110" s="15" t="s">
        <v>21</v>
      </c>
      <c r="E110" s="15">
        <v>669</v>
      </c>
      <c r="F110" s="15">
        <f t="shared" si="10"/>
        <v>700</v>
      </c>
      <c r="G110" s="15">
        <f t="shared" si="11"/>
        <v>910</v>
      </c>
      <c r="H110" s="17">
        <f t="shared" si="7"/>
        <v>1109.29</v>
      </c>
    </row>
    <row r="111" spans="1:8" ht="15" x14ac:dyDescent="0.2">
      <c r="A111" s="13">
        <v>98</v>
      </c>
      <c r="B111" s="16" t="s">
        <v>144</v>
      </c>
      <c r="C111" s="13" t="s">
        <v>13</v>
      </c>
      <c r="D111" s="15" t="s">
        <v>10</v>
      </c>
      <c r="E111" s="15">
        <v>869</v>
      </c>
      <c r="F111" s="15">
        <f t="shared" si="10"/>
        <v>900</v>
      </c>
      <c r="G111" s="15">
        <f t="shared" si="11"/>
        <v>1170</v>
      </c>
      <c r="H111" s="17">
        <f t="shared" si="7"/>
        <v>1426.23</v>
      </c>
    </row>
    <row r="112" spans="1:8" ht="15" x14ac:dyDescent="0.2">
      <c r="A112" s="13">
        <v>99</v>
      </c>
      <c r="B112" s="16" t="s">
        <v>145</v>
      </c>
      <c r="C112" s="13" t="s">
        <v>146</v>
      </c>
      <c r="D112" s="15" t="s">
        <v>17</v>
      </c>
      <c r="E112" s="15">
        <v>1069</v>
      </c>
      <c r="F112" s="15">
        <f t="shared" si="10"/>
        <v>1100</v>
      </c>
      <c r="G112" s="15">
        <v>2500</v>
      </c>
      <c r="H112" s="17">
        <f t="shared" si="7"/>
        <v>3047.5</v>
      </c>
    </row>
    <row r="113" spans="1:8" ht="15" x14ac:dyDescent="0.2">
      <c r="A113" s="13"/>
      <c r="B113" s="14" t="s">
        <v>147</v>
      </c>
      <c r="C113" s="13"/>
      <c r="D113" s="15"/>
      <c r="E113" s="15"/>
      <c r="F113" s="15"/>
      <c r="G113" s="15"/>
      <c r="H113" s="17"/>
    </row>
    <row r="114" spans="1:8" ht="15" x14ac:dyDescent="0.2">
      <c r="A114" s="13">
        <v>100</v>
      </c>
      <c r="B114" s="16" t="s">
        <v>148</v>
      </c>
      <c r="C114" s="13" t="s">
        <v>13</v>
      </c>
      <c r="D114" s="15" t="s">
        <v>17</v>
      </c>
      <c r="E114" s="15">
        <v>1069</v>
      </c>
      <c r="F114" s="15">
        <f t="shared" ref="F114:F122" si="12">E114+31</f>
        <v>1100</v>
      </c>
      <c r="G114" s="15">
        <f t="shared" ref="G114:G122" si="13">F114*1.3</f>
        <v>1430</v>
      </c>
      <c r="H114" s="17">
        <f t="shared" si="7"/>
        <v>1743.17</v>
      </c>
    </row>
    <row r="115" spans="1:8" ht="15" x14ac:dyDescent="0.2">
      <c r="A115" s="13">
        <v>101</v>
      </c>
      <c r="B115" s="16" t="s">
        <v>149</v>
      </c>
      <c r="C115" s="13" t="s">
        <v>13</v>
      </c>
      <c r="D115" s="15" t="s">
        <v>33</v>
      </c>
      <c r="E115" s="15">
        <v>569</v>
      </c>
      <c r="F115" s="15">
        <f t="shared" si="12"/>
        <v>600</v>
      </c>
      <c r="G115" s="15">
        <f t="shared" si="13"/>
        <v>780</v>
      </c>
      <c r="H115" s="17">
        <f t="shared" si="7"/>
        <v>950.82</v>
      </c>
    </row>
    <row r="116" spans="1:8" ht="15" x14ac:dyDescent="0.2">
      <c r="A116" s="13">
        <v>102</v>
      </c>
      <c r="B116" s="16" t="s">
        <v>150</v>
      </c>
      <c r="C116" s="13" t="s">
        <v>13</v>
      </c>
      <c r="D116" s="15" t="s">
        <v>60</v>
      </c>
      <c r="E116" s="15">
        <v>269</v>
      </c>
      <c r="F116" s="15">
        <f t="shared" si="12"/>
        <v>300</v>
      </c>
      <c r="G116" s="15">
        <f t="shared" si="13"/>
        <v>390</v>
      </c>
      <c r="H116" s="17">
        <f t="shared" si="7"/>
        <v>475.41</v>
      </c>
    </row>
    <row r="117" spans="1:8" ht="15" x14ac:dyDescent="0.2">
      <c r="A117" s="13">
        <v>103</v>
      </c>
      <c r="B117" s="16" t="s">
        <v>151</v>
      </c>
      <c r="C117" s="13" t="s">
        <v>13</v>
      </c>
      <c r="D117" s="15" t="s">
        <v>60</v>
      </c>
      <c r="E117" s="15">
        <v>269</v>
      </c>
      <c r="F117" s="15">
        <f t="shared" si="12"/>
        <v>300</v>
      </c>
      <c r="G117" s="15">
        <f t="shared" si="13"/>
        <v>390</v>
      </c>
      <c r="H117" s="17">
        <f t="shared" si="7"/>
        <v>475.41</v>
      </c>
    </row>
    <row r="118" spans="1:8" ht="15" x14ac:dyDescent="0.2">
      <c r="A118" s="13">
        <v>104</v>
      </c>
      <c r="B118" s="16" t="s">
        <v>152</v>
      </c>
      <c r="C118" s="13" t="s">
        <v>13</v>
      </c>
      <c r="D118" s="15" t="s">
        <v>60</v>
      </c>
      <c r="E118" s="15">
        <v>269</v>
      </c>
      <c r="F118" s="15">
        <f t="shared" si="12"/>
        <v>300</v>
      </c>
      <c r="G118" s="15">
        <f t="shared" si="13"/>
        <v>390</v>
      </c>
      <c r="H118" s="17">
        <f t="shared" si="7"/>
        <v>475.41</v>
      </c>
    </row>
    <row r="119" spans="1:8" ht="15" x14ac:dyDescent="0.2">
      <c r="A119" s="13">
        <v>105</v>
      </c>
      <c r="B119" s="16" t="s">
        <v>153</v>
      </c>
      <c r="C119" s="13" t="s">
        <v>13</v>
      </c>
      <c r="D119" s="15" t="s">
        <v>154</v>
      </c>
      <c r="E119" s="15">
        <v>169</v>
      </c>
      <c r="F119" s="15">
        <f t="shared" si="12"/>
        <v>200</v>
      </c>
      <c r="G119" s="15">
        <f t="shared" si="13"/>
        <v>260</v>
      </c>
      <c r="H119" s="17">
        <f t="shared" si="7"/>
        <v>316.94</v>
      </c>
    </row>
    <row r="120" spans="1:8" ht="15" x14ac:dyDescent="0.2">
      <c r="A120" s="13">
        <v>106</v>
      </c>
      <c r="B120" s="16" t="s">
        <v>155</v>
      </c>
      <c r="C120" s="13" t="s">
        <v>13</v>
      </c>
      <c r="D120" s="15" t="s">
        <v>154</v>
      </c>
      <c r="E120" s="15">
        <v>169</v>
      </c>
      <c r="F120" s="15">
        <f t="shared" si="12"/>
        <v>200</v>
      </c>
      <c r="G120" s="15">
        <f t="shared" si="13"/>
        <v>260</v>
      </c>
      <c r="H120" s="17">
        <f t="shared" si="7"/>
        <v>316.94</v>
      </c>
    </row>
    <row r="121" spans="1:8" ht="15" x14ac:dyDescent="0.2">
      <c r="A121" s="13">
        <v>107</v>
      </c>
      <c r="B121" s="16" t="s">
        <v>156</v>
      </c>
      <c r="C121" s="13" t="s">
        <v>13</v>
      </c>
      <c r="D121" s="15" t="s">
        <v>122</v>
      </c>
      <c r="E121" s="15">
        <v>219</v>
      </c>
      <c r="F121" s="15">
        <f t="shared" si="12"/>
        <v>250</v>
      </c>
      <c r="G121" s="15">
        <f t="shared" si="13"/>
        <v>325</v>
      </c>
      <c r="H121" s="17">
        <f t="shared" si="7"/>
        <v>396.17500000000001</v>
      </c>
    </row>
    <row r="122" spans="1:8" ht="15" x14ac:dyDescent="0.2">
      <c r="A122" s="13">
        <v>108</v>
      </c>
      <c r="B122" s="16" t="s">
        <v>157</v>
      </c>
      <c r="C122" s="13" t="s">
        <v>13</v>
      </c>
      <c r="D122" s="15" t="s">
        <v>78</v>
      </c>
      <c r="E122" s="15">
        <v>319</v>
      </c>
      <c r="F122" s="15">
        <f t="shared" si="12"/>
        <v>350</v>
      </c>
      <c r="G122" s="15">
        <f t="shared" si="13"/>
        <v>455</v>
      </c>
      <c r="H122" s="17">
        <f t="shared" si="7"/>
        <v>554.64499999999998</v>
      </c>
    </row>
    <row r="123" spans="1:8" ht="15" x14ac:dyDescent="0.2">
      <c r="A123" s="13">
        <v>109</v>
      </c>
      <c r="B123" s="16" t="s">
        <v>158</v>
      </c>
      <c r="C123" s="13" t="s">
        <v>111</v>
      </c>
      <c r="D123" s="15" t="s">
        <v>159</v>
      </c>
      <c r="E123" s="15" t="s">
        <v>160</v>
      </c>
      <c r="F123" s="15">
        <f>F22*0.4</f>
        <v>60</v>
      </c>
      <c r="G123" s="15">
        <v>80</v>
      </c>
      <c r="H123" s="17">
        <f t="shared" si="7"/>
        <v>97.52000000000001</v>
      </c>
    </row>
    <row r="124" spans="1:8" ht="15" x14ac:dyDescent="0.2">
      <c r="A124" s="13">
        <v>110</v>
      </c>
      <c r="B124" s="16" t="s">
        <v>161</v>
      </c>
      <c r="C124" s="13" t="s">
        <v>111</v>
      </c>
      <c r="D124" s="15" t="s">
        <v>162</v>
      </c>
      <c r="E124" s="15" t="s">
        <v>163</v>
      </c>
      <c r="F124" s="15">
        <f>F23*0.4</f>
        <v>64</v>
      </c>
      <c r="G124" s="15">
        <v>85</v>
      </c>
      <c r="H124" s="17">
        <f t="shared" si="7"/>
        <v>103.61500000000001</v>
      </c>
    </row>
    <row r="125" spans="1:8" ht="15" x14ac:dyDescent="0.2">
      <c r="A125" s="13">
        <v>111</v>
      </c>
      <c r="B125" s="16" t="s">
        <v>164</v>
      </c>
      <c r="C125" s="13" t="s">
        <v>13</v>
      </c>
      <c r="D125" s="15" t="s">
        <v>103</v>
      </c>
      <c r="E125" s="15">
        <v>469</v>
      </c>
      <c r="F125" s="15">
        <f t="shared" ref="F125:F139" si="14">E125+31</f>
        <v>500</v>
      </c>
      <c r="G125" s="15">
        <f t="shared" ref="G125:G141" si="15">F125*1.3</f>
        <v>650</v>
      </c>
      <c r="H125" s="17">
        <f t="shared" si="7"/>
        <v>792.35</v>
      </c>
    </row>
    <row r="126" spans="1:8" ht="15" x14ac:dyDescent="0.2">
      <c r="A126" s="13">
        <v>112</v>
      </c>
      <c r="B126" s="16" t="s">
        <v>165</v>
      </c>
      <c r="C126" s="13" t="s">
        <v>13</v>
      </c>
      <c r="D126" s="15" t="s">
        <v>103</v>
      </c>
      <c r="E126" s="15">
        <v>469</v>
      </c>
      <c r="F126" s="15">
        <f t="shared" si="14"/>
        <v>500</v>
      </c>
      <c r="G126" s="15">
        <f t="shared" si="15"/>
        <v>650</v>
      </c>
      <c r="H126" s="17">
        <f t="shared" si="7"/>
        <v>792.35</v>
      </c>
    </row>
    <row r="127" spans="1:8" ht="15" x14ac:dyDescent="0.2">
      <c r="A127" s="13">
        <v>113</v>
      </c>
      <c r="B127" s="16" t="s">
        <v>166</v>
      </c>
      <c r="C127" s="13" t="s">
        <v>13</v>
      </c>
      <c r="D127" s="15" t="s">
        <v>64</v>
      </c>
      <c r="E127" s="15">
        <v>419</v>
      </c>
      <c r="F127" s="15">
        <f t="shared" si="14"/>
        <v>450</v>
      </c>
      <c r="G127" s="15">
        <f t="shared" si="15"/>
        <v>585</v>
      </c>
      <c r="H127" s="17">
        <f t="shared" si="7"/>
        <v>713.11500000000001</v>
      </c>
    </row>
    <row r="128" spans="1:8" ht="15" x14ac:dyDescent="0.2">
      <c r="A128" s="13">
        <v>114</v>
      </c>
      <c r="B128" s="16" t="s">
        <v>167</v>
      </c>
      <c r="C128" s="13" t="s">
        <v>13</v>
      </c>
      <c r="D128" s="15" t="s">
        <v>84</v>
      </c>
      <c r="E128" s="15">
        <v>519</v>
      </c>
      <c r="F128" s="15">
        <f t="shared" si="14"/>
        <v>550</v>
      </c>
      <c r="G128" s="15">
        <f t="shared" si="15"/>
        <v>715</v>
      </c>
      <c r="H128" s="17">
        <f t="shared" si="7"/>
        <v>871.58500000000004</v>
      </c>
    </row>
    <row r="129" spans="1:8" ht="15" x14ac:dyDescent="0.2">
      <c r="A129" s="13">
        <v>115</v>
      </c>
      <c r="B129" s="16" t="s">
        <v>168</v>
      </c>
      <c r="C129" s="13" t="s">
        <v>13</v>
      </c>
      <c r="D129" s="15" t="s">
        <v>169</v>
      </c>
      <c r="E129" s="15">
        <v>719</v>
      </c>
      <c r="F129" s="15">
        <f t="shared" si="14"/>
        <v>750</v>
      </c>
      <c r="G129" s="15">
        <f t="shared" si="15"/>
        <v>975</v>
      </c>
      <c r="H129" s="17">
        <f t="shared" si="7"/>
        <v>1188.5250000000001</v>
      </c>
    </row>
    <row r="130" spans="1:8" ht="15" x14ac:dyDescent="0.2">
      <c r="A130" s="13">
        <v>116</v>
      </c>
      <c r="B130" s="16" t="s">
        <v>170</v>
      </c>
      <c r="C130" s="13" t="s">
        <v>13</v>
      </c>
      <c r="D130" s="15" t="s">
        <v>171</v>
      </c>
      <c r="E130" s="15">
        <v>919</v>
      </c>
      <c r="F130" s="15">
        <f t="shared" si="14"/>
        <v>950</v>
      </c>
      <c r="G130" s="15">
        <f t="shared" si="15"/>
        <v>1235</v>
      </c>
      <c r="H130" s="17">
        <f t="shared" si="7"/>
        <v>1505.4650000000001</v>
      </c>
    </row>
    <row r="131" spans="1:8" ht="15" x14ac:dyDescent="0.2">
      <c r="A131" s="13">
        <v>117</v>
      </c>
      <c r="B131" s="16" t="s">
        <v>172</v>
      </c>
      <c r="C131" s="13" t="s">
        <v>13</v>
      </c>
      <c r="D131" s="15" t="s">
        <v>33</v>
      </c>
      <c r="E131" s="15">
        <v>569</v>
      </c>
      <c r="F131" s="15">
        <f t="shared" si="14"/>
        <v>600</v>
      </c>
      <c r="G131" s="15">
        <f t="shared" si="15"/>
        <v>780</v>
      </c>
      <c r="H131" s="17">
        <f t="shared" si="7"/>
        <v>950.82</v>
      </c>
    </row>
    <row r="132" spans="1:8" ht="15" x14ac:dyDescent="0.2">
      <c r="A132" s="13">
        <v>118</v>
      </c>
      <c r="B132" s="16" t="s">
        <v>173</v>
      </c>
      <c r="C132" s="13" t="s">
        <v>13</v>
      </c>
      <c r="D132" s="15" t="s">
        <v>103</v>
      </c>
      <c r="E132" s="15">
        <v>469</v>
      </c>
      <c r="F132" s="15">
        <f t="shared" si="14"/>
        <v>500</v>
      </c>
      <c r="G132" s="15">
        <f t="shared" si="15"/>
        <v>650</v>
      </c>
      <c r="H132" s="17">
        <f t="shared" si="7"/>
        <v>792.35</v>
      </c>
    </row>
    <row r="133" spans="1:8" ht="15" x14ac:dyDescent="0.2">
      <c r="A133" s="13">
        <v>119</v>
      </c>
      <c r="B133" s="16" t="s">
        <v>174</v>
      </c>
      <c r="C133" s="13" t="s">
        <v>13</v>
      </c>
      <c r="D133" s="15" t="s">
        <v>33</v>
      </c>
      <c r="E133" s="15">
        <v>569</v>
      </c>
      <c r="F133" s="15">
        <f t="shared" si="14"/>
        <v>600</v>
      </c>
      <c r="G133" s="15">
        <f t="shared" si="15"/>
        <v>780</v>
      </c>
      <c r="H133" s="17">
        <f t="shared" si="7"/>
        <v>950.82</v>
      </c>
    </row>
    <row r="134" spans="1:8" ht="15" x14ac:dyDescent="0.2">
      <c r="A134" s="13">
        <v>120</v>
      </c>
      <c r="B134" s="16" t="s">
        <v>175</v>
      </c>
      <c r="C134" s="13" t="s">
        <v>13</v>
      </c>
      <c r="D134" s="15" t="s">
        <v>31</v>
      </c>
      <c r="E134" s="15">
        <v>369</v>
      </c>
      <c r="F134" s="15">
        <f t="shared" si="14"/>
        <v>400</v>
      </c>
      <c r="G134" s="15">
        <f t="shared" si="15"/>
        <v>520</v>
      </c>
      <c r="H134" s="17">
        <f t="shared" si="7"/>
        <v>633.88</v>
      </c>
    </row>
    <row r="135" spans="1:8" ht="15" x14ac:dyDescent="0.2">
      <c r="A135" s="13">
        <v>121</v>
      </c>
      <c r="B135" s="16" t="s">
        <v>176</v>
      </c>
      <c r="C135" s="13" t="s">
        <v>77</v>
      </c>
      <c r="D135" s="15" t="s">
        <v>103</v>
      </c>
      <c r="E135" s="15">
        <v>469</v>
      </c>
      <c r="F135" s="15">
        <f t="shared" si="14"/>
        <v>500</v>
      </c>
      <c r="G135" s="15">
        <f t="shared" si="15"/>
        <v>650</v>
      </c>
      <c r="H135" s="17">
        <f t="shared" ref="H135:H141" si="16">G135*1.219</f>
        <v>792.35</v>
      </c>
    </row>
    <row r="136" spans="1:8" ht="15" x14ac:dyDescent="0.2">
      <c r="A136" s="13">
        <v>122</v>
      </c>
      <c r="B136" s="16" t="s">
        <v>177</v>
      </c>
      <c r="C136" s="13" t="s">
        <v>77</v>
      </c>
      <c r="D136" s="15" t="s">
        <v>103</v>
      </c>
      <c r="E136" s="15">
        <v>469</v>
      </c>
      <c r="F136" s="15">
        <f t="shared" si="14"/>
        <v>500</v>
      </c>
      <c r="G136" s="15">
        <f t="shared" si="15"/>
        <v>650</v>
      </c>
      <c r="H136" s="17">
        <f t="shared" si="16"/>
        <v>792.35</v>
      </c>
    </row>
    <row r="137" spans="1:8" ht="15" x14ac:dyDescent="0.2">
      <c r="A137" s="13">
        <v>123</v>
      </c>
      <c r="B137" s="16" t="s">
        <v>178</v>
      </c>
      <c r="C137" s="13" t="s">
        <v>13</v>
      </c>
      <c r="D137" s="15" t="s">
        <v>33</v>
      </c>
      <c r="E137" s="15">
        <v>569</v>
      </c>
      <c r="F137" s="15">
        <f t="shared" si="14"/>
        <v>600</v>
      </c>
      <c r="G137" s="15">
        <f t="shared" si="15"/>
        <v>780</v>
      </c>
      <c r="H137" s="17">
        <f t="shared" si="16"/>
        <v>950.82</v>
      </c>
    </row>
    <row r="138" spans="1:8" ht="15" x14ac:dyDescent="0.2">
      <c r="A138" s="13">
        <v>124</v>
      </c>
      <c r="B138" s="16" t="s">
        <v>179</v>
      </c>
      <c r="C138" s="13" t="s">
        <v>13</v>
      </c>
      <c r="D138" s="15" t="s">
        <v>17</v>
      </c>
      <c r="E138" s="15">
        <v>1069</v>
      </c>
      <c r="F138" s="15">
        <f t="shared" si="14"/>
        <v>1100</v>
      </c>
      <c r="G138" s="15">
        <f t="shared" si="15"/>
        <v>1430</v>
      </c>
      <c r="H138" s="17">
        <f t="shared" si="16"/>
        <v>1743.17</v>
      </c>
    </row>
    <row r="139" spans="1:8" ht="15" x14ac:dyDescent="0.2">
      <c r="A139" s="13">
        <v>125</v>
      </c>
      <c r="B139" s="16" t="s">
        <v>180</v>
      </c>
      <c r="C139" s="13" t="s">
        <v>13</v>
      </c>
      <c r="D139" s="15" t="s">
        <v>33</v>
      </c>
      <c r="E139" s="15">
        <v>569</v>
      </c>
      <c r="F139" s="15">
        <f t="shared" si="14"/>
        <v>600</v>
      </c>
      <c r="G139" s="15">
        <f t="shared" si="15"/>
        <v>780</v>
      </c>
      <c r="H139" s="17">
        <f t="shared" si="16"/>
        <v>950.82</v>
      </c>
    </row>
    <row r="140" spans="1:8" ht="15" x14ac:dyDescent="0.2">
      <c r="A140" s="13">
        <v>126</v>
      </c>
      <c r="B140" s="16" t="s">
        <v>181</v>
      </c>
      <c r="C140" s="13" t="s">
        <v>13</v>
      </c>
      <c r="D140" s="15" t="s">
        <v>182</v>
      </c>
      <c r="E140" s="15" t="s">
        <v>183</v>
      </c>
      <c r="F140" s="15">
        <f>F8*0.4</f>
        <v>400</v>
      </c>
      <c r="G140" s="15">
        <f t="shared" si="15"/>
        <v>520</v>
      </c>
      <c r="H140" s="17">
        <f t="shared" si="16"/>
        <v>633.88</v>
      </c>
    </row>
    <row r="141" spans="1:8" ht="15" x14ac:dyDescent="0.2">
      <c r="A141" s="13">
        <v>127</v>
      </c>
      <c r="B141" s="16" t="s">
        <v>184</v>
      </c>
      <c r="C141" s="13" t="s">
        <v>13</v>
      </c>
      <c r="D141" s="15" t="s">
        <v>185</v>
      </c>
      <c r="E141" s="15" t="s">
        <v>186</v>
      </c>
      <c r="F141" s="15">
        <f>F13*0.4</f>
        <v>640</v>
      </c>
      <c r="G141" s="15">
        <f t="shared" si="15"/>
        <v>832</v>
      </c>
      <c r="H141" s="17">
        <f t="shared" si="16"/>
        <v>1014.2080000000001</v>
      </c>
    </row>
    <row r="143" spans="1:8" x14ac:dyDescent="0.15">
      <c r="B143" s="9" t="s">
        <v>187</v>
      </c>
    </row>
    <row r="144" spans="1:8" x14ac:dyDescent="0.15">
      <c r="B144" s="2"/>
    </row>
    <row r="145" spans="2:2" x14ac:dyDescent="0.15">
      <c r="B145" s="2"/>
    </row>
    <row r="146" spans="2:2" x14ac:dyDescent="0.15">
      <c r="B146" s="2"/>
    </row>
    <row r="147" spans="2:2" x14ac:dyDescent="0.15">
      <c r="B147" s="10" t="s">
        <v>188</v>
      </c>
    </row>
  </sheetData>
  <mergeCells count="1">
    <mergeCell ref="B1:H1"/>
  </mergeCells>
  <pageMargins left="0.39370078740157477" right="0.39370078740157477" top="0.78740157480314954" bottom="0.39370078740157477" header="0.78740157480314954" footer="0.39370078740157477"/>
  <pageSetup paperSize="9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2025-09-10T06:20:35Z</dcterms:created>
  <dcterms:modified xsi:type="dcterms:W3CDTF">2025-09-12T06:14:49Z</dcterms:modified>
</cp:coreProperties>
</file>